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stephen_spurrier\OneDrive - S&amp;P Global\GICS Implementation\"/>
    </mc:Choice>
  </mc:AlternateContent>
  <xr:revisionPtr revIDLastSave="0" documentId="13_ncr:1_{B4B1BB9D-17E8-45CA-B346-4E65A4FCF1D6}" xr6:coauthVersionLast="47" xr6:coauthVersionMax="47" xr10:uidLastSave="{00000000-0000-0000-0000-000000000000}"/>
  <bookViews>
    <workbookView xWindow="-120" yWindow="-120" windowWidth="29040" windowHeight="15840" activeTab="2" xr2:uid="{4F18D200-9167-44B6-BC00-6C43935C418F}"/>
  </bookViews>
  <sheets>
    <sheet name="Proforma GICS Map" sheetId="6" r:id="rId1"/>
    <sheet name="Select Companies" sheetId="2" r:id="rId2"/>
    <sheet name="Analysis" sheetId="10" r:id="rId3"/>
    <sheet name="Current SDC" sheetId="1" r:id="rId4"/>
    <sheet name="Post GICS SDC" sheetId="11" r:id="rId5"/>
  </sheets>
  <definedNames>
    <definedName name="_xlnm._FilterDatabase" localSheetId="2" hidden="1">Analysis!$A$1:$AN$1</definedName>
    <definedName name="_xlnm._FilterDatabase" localSheetId="3" hidden="1">'Current SDC'!$A$1:$AI$666</definedName>
    <definedName name="_xlnm._FilterDatabase" localSheetId="4" hidden="1">'Post GICS SDC'!$A$1:$AL$1</definedName>
    <definedName name="_xlnm._FilterDatabase" localSheetId="1" hidden="1">'Select Companies'!$A$3:$N$249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F21" i="10" l="1"/>
  <c r="AF22" i="10"/>
  <c r="AF23" i="10"/>
  <c r="AF24" i="10"/>
  <c r="AF25" i="10"/>
  <c r="AF26" i="10"/>
  <c r="AF27" i="10"/>
  <c r="AF28" i="10"/>
  <c r="AF29" i="10"/>
  <c r="AF30" i="10"/>
  <c r="AF31" i="10"/>
  <c r="AF32" i="10"/>
  <c r="AF33" i="10"/>
  <c r="AF34" i="10"/>
  <c r="AF35" i="10"/>
  <c r="AF36" i="10"/>
  <c r="AF37" i="10"/>
  <c r="AF38" i="10"/>
  <c r="AF39" i="10"/>
  <c r="AF40" i="10"/>
  <c r="AF41" i="10"/>
  <c r="AF42" i="10"/>
  <c r="AF43" i="10"/>
  <c r="AF44" i="10"/>
  <c r="AF45" i="10"/>
  <c r="AF46" i="10"/>
  <c r="AF47" i="10"/>
  <c r="AF48" i="10"/>
  <c r="AF49" i="10"/>
  <c r="AF50" i="10"/>
  <c r="AF51" i="10"/>
  <c r="AF52" i="10"/>
  <c r="AF53" i="10"/>
  <c r="AF54" i="10"/>
  <c r="AF55" i="10"/>
  <c r="AF56" i="10"/>
  <c r="AF57" i="10"/>
  <c r="AF58" i="10"/>
  <c r="AF59" i="10"/>
  <c r="AF60" i="10"/>
  <c r="AF61" i="10"/>
  <c r="AF62" i="10"/>
  <c r="AF63" i="10"/>
  <c r="AF64" i="10"/>
  <c r="AF65" i="10"/>
  <c r="AF66" i="10"/>
  <c r="AF67" i="10"/>
  <c r="AF68" i="10"/>
  <c r="AF69" i="10"/>
  <c r="AF70" i="10"/>
  <c r="AF71" i="10"/>
  <c r="AF72" i="10"/>
  <c r="AF73" i="10"/>
  <c r="AF74" i="10"/>
  <c r="AF75" i="10"/>
  <c r="AF76" i="10"/>
  <c r="AF77" i="10"/>
  <c r="AF78" i="10"/>
  <c r="AF79" i="10"/>
  <c r="AF80" i="10"/>
  <c r="AF81" i="10"/>
  <c r="AF82" i="10"/>
  <c r="AF83" i="10"/>
  <c r="AF84" i="10"/>
  <c r="AF85" i="10"/>
  <c r="AF86" i="10"/>
  <c r="AF87" i="10"/>
  <c r="AF88" i="10"/>
  <c r="AF89" i="10"/>
  <c r="AF90" i="10"/>
  <c r="AF91" i="10"/>
  <c r="AF92" i="10"/>
  <c r="AF93" i="10"/>
  <c r="AF94" i="10"/>
  <c r="AF95" i="10"/>
  <c r="AF96" i="10"/>
  <c r="AF97" i="10"/>
  <c r="AF98" i="10"/>
  <c r="AF99" i="10"/>
  <c r="AF100" i="10"/>
  <c r="AF101" i="10"/>
  <c r="AF102" i="10"/>
  <c r="AF103" i="10"/>
  <c r="AF104" i="10"/>
  <c r="AF105" i="10"/>
  <c r="AF106" i="10"/>
  <c r="AF107" i="10"/>
  <c r="AF108" i="10"/>
  <c r="AF109" i="10"/>
  <c r="AF110" i="10"/>
  <c r="AF111" i="10"/>
  <c r="AF112" i="10"/>
  <c r="AF113" i="10"/>
  <c r="AF114" i="10"/>
  <c r="AF115" i="10"/>
  <c r="AF116" i="10"/>
  <c r="AF117" i="10"/>
  <c r="AF118" i="10"/>
  <c r="AF119" i="10"/>
  <c r="AF120" i="10"/>
  <c r="AF121" i="10"/>
  <c r="AF122" i="10"/>
  <c r="AF123" i="10"/>
  <c r="AF124" i="10"/>
  <c r="AF125" i="10"/>
  <c r="AF126" i="10"/>
  <c r="AF127" i="10"/>
  <c r="AF128" i="10"/>
  <c r="AF129" i="10"/>
  <c r="AF130" i="10"/>
  <c r="AF20" i="10"/>
  <c r="AI130" i="10"/>
  <c r="AJ130" i="10" s="1"/>
  <c r="AE130" i="10"/>
  <c r="AI129" i="10"/>
  <c r="AJ129" i="10" s="1"/>
  <c r="AE129" i="10"/>
  <c r="AI15" i="10"/>
  <c r="AF15" i="10"/>
  <c r="AE15" i="10"/>
  <c r="AI128" i="10"/>
  <c r="AJ128" i="10" s="1"/>
  <c r="AE128" i="10"/>
  <c r="AI127" i="10"/>
  <c r="AJ127" i="10" s="1"/>
  <c r="AE127" i="10"/>
  <c r="AI14" i="10"/>
  <c r="AJ14" i="10" s="1"/>
  <c r="AF14" i="10"/>
  <c r="AE14" i="10"/>
  <c r="AI126" i="10"/>
  <c r="AE126" i="10"/>
  <c r="AI125" i="10"/>
  <c r="AE125" i="10"/>
  <c r="AJ125" i="10" s="1"/>
  <c r="AI124" i="10"/>
  <c r="AJ124" i="10" s="1"/>
  <c r="AE124" i="10"/>
  <c r="AI123" i="10"/>
  <c r="AE123" i="10"/>
  <c r="AJ123" i="10" s="1"/>
  <c r="AI122" i="10"/>
  <c r="AE122" i="10"/>
  <c r="AI121" i="10"/>
  <c r="AE121" i="10"/>
  <c r="AI120" i="10"/>
  <c r="AE120" i="10"/>
  <c r="AI119" i="10"/>
  <c r="AE119" i="10"/>
  <c r="AI118" i="10"/>
  <c r="AE118" i="10"/>
  <c r="AI117" i="10"/>
  <c r="AE117" i="10"/>
  <c r="AI116" i="10"/>
  <c r="AJ116" i="10" s="1"/>
  <c r="AE116" i="10"/>
  <c r="AI115" i="10"/>
  <c r="AJ115" i="10" s="1"/>
  <c r="AE115" i="10"/>
  <c r="AI114" i="10"/>
  <c r="AJ114" i="10" s="1"/>
  <c r="AE114" i="10"/>
  <c r="AI113" i="10"/>
  <c r="AJ113" i="10" s="1"/>
  <c r="AE113" i="10"/>
  <c r="AI13" i="10"/>
  <c r="AJ13" i="10" s="1"/>
  <c r="AF13" i="10"/>
  <c r="AE13" i="10"/>
  <c r="AI112" i="10"/>
  <c r="AE112" i="10"/>
  <c r="AI111" i="10"/>
  <c r="AE111" i="10"/>
  <c r="AI110" i="10"/>
  <c r="AJ110" i="10" s="1"/>
  <c r="AE110" i="10"/>
  <c r="AI12" i="10"/>
  <c r="AJ12" i="10" s="1"/>
  <c r="AF12" i="10"/>
  <c r="AE12" i="10"/>
  <c r="AI109" i="10"/>
  <c r="AJ109" i="10" s="1"/>
  <c r="AE109" i="10"/>
  <c r="AI11" i="10"/>
  <c r="AF11" i="10"/>
  <c r="AE11" i="10"/>
  <c r="AI108" i="10"/>
  <c r="AJ108" i="10" s="1"/>
  <c r="AE108" i="10"/>
  <c r="AI2" i="10"/>
  <c r="AJ2" i="10" s="1"/>
  <c r="AF2" i="10"/>
  <c r="AE2" i="10"/>
  <c r="AI107" i="10"/>
  <c r="AE107" i="10"/>
  <c r="AI10" i="10"/>
  <c r="AF10" i="10"/>
  <c r="AE10" i="10"/>
  <c r="AI106" i="10"/>
  <c r="AE106" i="10"/>
  <c r="AI105" i="10"/>
  <c r="AJ105" i="10" s="1"/>
  <c r="AE105" i="10"/>
  <c r="AI104" i="10"/>
  <c r="AJ104" i="10" s="1"/>
  <c r="AE104" i="10"/>
  <c r="AI19" i="10"/>
  <c r="AJ19" i="10" s="1"/>
  <c r="AF19" i="10"/>
  <c r="AE19" i="10"/>
  <c r="AI18" i="10"/>
  <c r="AJ18" i="10" s="1"/>
  <c r="AF18" i="10"/>
  <c r="AE18" i="10"/>
  <c r="AI103" i="10"/>
  <c r="AJ103" i="10" s="1"/>
  <c r="AE103" i="10"/>
  <c r="AI102" i="10"/>
  <c r="AE102" i="10"/>
  <c r="AI101" i="10"/>
  <c r="AE101" i="10"/>
  <c r="AI100" i="10"/>
  <c r="AJ100" i="10" s="1"/>
  <c r="AE100" i="10"/>
  <c r="AI99" i="10"/>
  <c r="AJ99" i="10" s="1"/>
  <c r="AE99" i="10"/>
  <c r="AI98" i="10"/>
  <c r="AJ98" i="10" s="1"/>
  <c r="AE98" i="10"/>
  <c r="AI97" i="10"/>
  <c r="AJ97" i="10" s="1"/>
  <c r="AE97" i="10"/>
  <c r="AI9" i="10"/>
  <c r="AJ9" i="10" s="1"/>
  <c r="AF9" i="10"/>
  <c r="AE9" i="10"/>
  <c r="AI96" i="10"/>
  <c r="AJ96" i="10" s="1"/>
  <c r="AE96" i="10"/>
  <c r="AJ95" i="10"/>
  <c r="AI95" i="10"/>
  <c r="AE95" i="10"/>
  <c r="AI94" i="10"/>
  <c r="AE94" i="10"/>
  <c r="AI17" i="10"/>
  <c r="AJ17" i="10" s="1"/>
  <c r="AF17" i="10"/>
  <c r="AE17" i="10"/>
  <c r="AI93" i="10"/>
  <c r="AJ93" i="10" s="1"/>
  <c r="AE93" i="10"/>
  <c r="AI92" i="10"/>
  <c r="AJ92" i="10" s="1"/>
  <c r="AE92" i="10"/>
  <c r="AI91" i="10"/>
  <c r="AJ91" i="10" s="1"/>
  <c r="AE91" i="10"/>
  <c r="AI8" i="10"/>
  <c r="AF8" i="10"/>
  <c r="AE8" i="10"/>
  <c r="AI90" i="10"/>
  <c r="AE90" i="10"/>
  <c r="AI89" i="10"/>
  <c r="AE89" i="10"/>
  <c r="AI88" i="10"/>
  <c r="AE88" i="10"/>
  <c r="AI87" i="10"/>
  <c r="AJ87" i="10" s="1"/>
  <c r="AE87" i="10"/>
  <c r="AI86" i="10"/>
  <c r="AE86" i="10"/>
  <c r="AI85" i="10"/>
  <c r="AJ85" i="10" s="1"/>
  <c r="AE85" i="10"/>
  <c r="AI84" i="10"/>
  <c r="AJ84" i="10" s="1"/>
  <c r="AE84" i="10"/>
  <c r="AI83" i="10"/>
  <c r="AJ83" i="10" s="1"/>
  <c r="AE83" i="10"/>
  <c r="AI82" i="10"/>
  <c r="AJ82" i="10" s="1"/>
  <c r="AE82" i="10"/>
  <c r="AI81" i="10"/>
  <c r="AJ81" i="10" s="1"/>
  <c r="AE81" i="10"/>
  <c r="AI80" i="10"/>
  <c r="AE80" i="10"/>
  <c r="AI7" i="10"/>
  <c r="AJ7" i="10" s="1"/>
  <c r="AF7" i="10"/>
  <c r="AE7" i="10"/>
  <c r="AI79" i="10"/>
  <c r="AJ79" i="10" s="1"/>
  <c r="AE79" i="10"/>
  <c r="AI78" i="10"/>
  <c r="AJ78" i="10" s="1"/>
  <c r="AE78" i="10"/>
  <c r="AI77" i="10"/>
  <c r="AE77" i="10"/>
  <c r="AI76" i="10"/>
  <c r="AE76" i="10"/>
  <c r="AI75" i="10"/>
  <c r="AE75" i="10"/>
  <c r="AI74" i="10"/>
  <c r="AE74" i="10"/>
  <c r="AI73" i="10"/>
  <c r="AE73" i="10"/>
  <c r="AI72" i="10"/>
  <c r="AE72" i="10"/>
  <c r="AJ72" i="10" s="1"/>
  <c r="AI71" i="10"/>
  <c r="AE71" i="10"/>
  <c r="AI70" i="10"/>
  <c r="AJ70" i="10" s="1"/>
  <c r="AE70" i="10"/>
  <c r="AI69" i="10"/>
  <c r="AJ69" i="10" s="1"/>
  <c r="AE69" i="10"/>
  <c r="AI68" i="10"/>
  <c r="AJ68" i="10" s="1"/>
  <c r="AE68" i="10"/>
  <c r="AI67" i="10"/>
  <c r="AE67" i="10"/>
  <c r="AI16" i="10"/>
  <c r="AJ16" i="10" s="1"/>
  <c r="AF16" i="10"/>
  <c r="AE16" i="10"/>
  <c r="AI66" i="10"/>
  <c r="AJ66" i="10" s="1"/>
  <c r="AE66" i="10"/>
  <c r="AI65" i="10"/>
  <c r="AJ65" i="10" s="1"/>
  <c r="AE65" i="10"/>
  <c r="AI64" i="10"/>
  <c r="AJ64" i="10" s="1"/>
  <c r="AE64" i="10"/>
  <c r="AI63" i="10"/>
  <c r="AJ63" i="10" s="1"/>
  <c r="AE63" i="10"/>
  <c r="AI62" i="10"/>
  <c r="AE62" i="10"/>
  <c r="AI61" i="10"/>
  <c r="AE61" i="10"/>
  <c r="AI6" i="10"/>
  <c r="AF6" i="10"/>
  <c r="AE6" i="10"/>
  <c r="AI60" i="10"/>
  <c r="AE60" i="10"/>
  <c r="AI59" i="10"/>
  <c r="AJ59" i="10" s="1"/>
  <c r="AE59" i="10"/>
  <c r="AI58" i="10"/>
  <c r="AE58" i="10"/>
  <c r="AJ58" i="10" s="1"/>
  <c r="AI57" i="10"/>
  <c r="AE57" i="10"/>
  <c r="AI56" i="10"/>
  <c r="AJ56" i="10" s="1"/>
  <c r="AE56" i="10"/>
  <c r="AI55" i="10"/>
  <c r="AJ55" i="10" s="1"/>
  <c r="AE55" i="10"/>
  <c r="AI54" i="10"/>
  <c r="AJ54" i="10" s="1"/>
  <c r="AE54" i="10"/>
  <c r="AI53" i="10"/>
  <c r="AE53" i="10"/>
  <c r="AI52" i="10"/>
  <c r="AJ52" i="10" s="1"/>
  <c r="AE52" i="10"/>
  <c r="AI51" i="10"/>
  <c r="AJ51" i="10" s="1"/>
  <c r="AE51" i="10"/>
  <c r="AI50" i="10"/>
  <c r="AJ50" i="10" s="1"/>
  <c r="AE50" i="10"/>
  <c r="AI49" i="10"/>
  <c r="AJ49" i="10" s="1"/>
  <c r="AE49" i="10"/>
  <c r="AI48" i="10"/>
  <c r="AE48" i="10"/>
  <c r="AI47" i="10"/>
  <c r="AE47" i="10"/>
  <c r="AI5" i="10"/>
  <c r="AF5" i="10"/>
  <c r="AE5" i="10"/>
  <c r="AI46" i="10"/>
  <c r="AJ46" i="10" s="1"/>
  <c r="AE46" i="10"/>
  <c r="AI45" i="10"/>
  <c r="AJ45" i="10" s="1"/>
  <c r="AE45" i="10"/>
  <c r="AI44" i="10"/>
  <c r="AJ44" i="10" s="1"/>
  <c r="AE44" i="10"/>
  <c r="AI43" i="10"/>
  <c r="AJ43" i="10" s="1"/>
  <c r="AE43" i="10"/>
  <c r="AI42" i="10"/>
  <c r="AE42" i="10"/>
  <c r="AI41" i="10"/>
  <c r="AJ41" i="10" s="1"/>
  <c r="AE41" i="10"/>
  <c r="AI40" i="10"/>
  <c r="AJ40" i="10" s="1"/>
  <c r="AE40" i="10"/>
  <c r="AI39" i="10"/>
  <c r="AE39" i="10"/>
  <c r="AI38" i="10"/>
  <c r="AE38" i="10"/>
  <c r="AI37" i="10"/>
  <c r="AJ37" i="10" s="1"/>
  <c r="AE37" i="10"/>
  <c r="AI36" i="10"/>
  <c r="AJ36" i="10" s="1"/>
  <c r="AE36" i="10"/>
  <c r="AI35" i="10"/>
  <c r="AJ35" i="10" s="1"/>
  <c r="AE35" i="10"/>
  <c r="AI34" i="10"/>
  <c r="AE34" i="10"/>
  <c r="AI33" i="10"/>
  <c r="AE33" i="10"/>
  <c r="AI4" i="10"/>
  <c r="AF4" i="10"/>
  <c r="AE4" i="10"/>
  <c r="AI32" i="10"/>
  <c r="AE32" i="10"/>
  <c r="AI31" i="10"/>
  <c r="AJ31" i="10" s="1"/>
  <c r="AE31" i="10"/>
  <c r="AI30" i="10"/>
  <c r="AJ30" i="10" s="1"/>
  <c r="AE30" i="10"/>
  <c r="AI29" i="10"/>
  <c r="AJ29" i="10" s="1"/>
  <c r="AE29" i="10"/>
  <c r="AI28" i="10"/>
  <c r="AJ28" i="10" s="1"/>
  <c r="AE28" i="10"/>
  <c r="AI27" i="10"/>
  <c r="AE27" i="10"/>
  <c r="AI26" i="10"/>
  <c r="AJ26" i="10" s="1"/>
  <c r="AE26" i="10"/>
  <c r="AI25" i="10"/>
  <c r="AE25" i="10"/>
  <c r="AI24" i="10"/>
  <c r="AE24" i="10"/>
  <c r="AI3" i="10"/>
  <c r="AF3" i="10"/>
  <c r="AE3" i="10"/>
  <c r="AI23" i="10"/>
  <c r="AJ23" i="10" s="1"/>
  <c r="AE23" i="10"/>
  <c r="AI22" i="10"/>
  <c r="AJ22" i="10" s="1"/>
  <c r="AE22" i="10"/>
  <c r="AI21" i="10"/>
  <c r="AE21" i="10"/>
  <c r="AI20" i="10"/>
  <c r="AE20" i="10"/>
  <c r="AJ107" i="10" l="1"/>
  <c r="AJ119" i="10"/>
  <c r="AJ27" i="10"/>
  <c r="AJ32" i="10"/>
  <c r="AJ60" i="10"/>
  <c r="AJ73" i="10"/>
  <c r="AJ80" i="10"/>
  <c r="AJ120" i="10"/>
  <c r="AJ15" i="10"/>
  <c r="AJ34" i="10"/>
  <c r="AN1" i="10" s="1"/>
  <c r="AJ39" i="10"/>
  <c r="AJ48" i="10"/>
  <c r="AJ53" i="10"/>
  <c r="AJ62" i="10"/>
  <c r="AJ71" i="10"/>
  <c r="AJ76" i="10"/>
  <c r="AJ90" i="10"/>
  <c r="AJ102" i="10"/>
  <c r="AJ111" i="10"/>
  <c r="AJ118" i="10"/>
  <c r="AJ20" i="10"/>
  <c r="AJ21" i="10"/>
  <c r="AJ25" i="10"/>
  <c r="AJ3" i="10"/>
  <c r="AJ4" i="10"/>
  <c r="AJ42" i="10"/>
  <c r="AJ5" i="10"/>
  <c r="AJ6" i="10"/>
  <c r="AJ74" i="10"/>
  <c r="AJ88" i="10"/>
  <c r="AJ94" i="10"/>
  <c r="AJ106" i="10"/>
  <c r="AJ11" i="10"/>
  <c r="AJ121" i="10"/>
  <c r="AJ67" i="10"/>
  <c r="AJ77" i="10"/>
  <c r="AJ86" i="10"/>
  <c r="AJ8" i="10"/>
  <c r="AJ112" i="10"/>
  <c r="AJ126" i="10"/>
  <c r="AJ24" i="10"/>
  <c r="AJ33" i="10"/>
  <c r="AJ38" i="10"/>
  <c r="AJ47" i="10"/>
  <c r="AJ57" i="10"/>
  <c r="AJ61" i="10"/>
  <c r="AJ75" i="10"/>
  <c r="AJ89" i="10"/>
  <c r="AJ101" i="10"/>
  <c r="AJ10" i="10"/>
  <c r="AJ117" i="10"/>
  <c r="AJ122" i="10"/>
  <c r="AL1" i="10" l="1"/>
</calcChain>
</file>

<file path=xl/sharedStrings.xml><?xml version="1.0" encoding="utf-8"?>
<sst xmlns="http://schemas.openxmlformats.org/spreadsheetml/2006/main" count="8097" uniqueCount="1651">
  <si>
    <t>Index Code</t>
  </si>
  <si>
    <t>Index Name</t>
  </si>
  <si>
    <t>EFFECTIVE DATE</t>
  </si>
  <si>
    <t>COMPANY</t>
  </si>
  <si>
    <t>RIC</t>
  </si>
  <si>
    <t>BLOOMBERG TICKER</t>
  </si>
  <si>
    <t>CUSIP</t>
  </si>
  <si>
    <t>ISIN</t>
  </si>
  <si>
    <t>SEDOL</t>
  </si>
  <si>
    <t>MIC</t>
  </si>
  <si>
    <t>TICKER</t>
  </si>
  <si>
    <t>COUNTRY</t>
  </si>
  <si>
    <t>GICS CODE</t>
  </si>
  <si>
    <t>GV KEY</t>
  </si>
  <si>
    <t>STOCK KEY</t>
  </si>
  <si>
    <t>PRICE LOT</t>
  </si>
  <si>
    <t>LOCAL PRICE</t>
  </si>
  <si>
    <t>CURRENCY CODE</t>
  </si>
  <si>
    <t>FX RATE</t>
  </si>
  <si>
    <t>SHARES OUTSTANDING</t>
  </si>
  <si>
    <t>MARKET CAP</t>
  </si>
  <si>
    <t>IWF</t>
  </si>
  <si>
    <t>AWF</t>
  </si>
  <si>
    <t>INDEX SHARES</t>
  </si>
  <si>
    <t>INDEX MARKET CAP</t>
  </si>
  <si>
    <t>INDEX WEIGHT</t>
  </si>
  <si>
    <t>DAILY PRICE RETURN</t>
  </si>
  <si>
    <t>DAILY TOTAL RETURN</t>
  </si>
  <si>
    <t>DIVIDEND</t>
  </si>
  <si>
    <t>REGION</t>
  </si>
  <si>
    <t>GROWTH</t>
  </si>
  <si>
    <t>VALUE</t>
  </si>
  <si>
    <t>BVMF</t>
  </si>
  <si>
    <t>BR</t>
  </si>
  <si>
    <t>XPAR</t>
  </si>
  <si>
    <t>FR</t>
  </si>
  <si>
    <t>EUR</t>
  </si>
  <si>
    <t>XNYS</t>
  </si>
  <si>
    <t>US</t>
  </si>
  <si>
    <t>USD</t>
  </si>
  <si>
    <t>XAMS</t>
  </si>
  <si>
    <t>NL</t>
  </si>
  <si>
    <t>XETR</t>
  </si>
  <si>
    <t>DE</t>
  </si>
  <si>
    <t>XTKS</t>
  </si>
  <si>
    <t>JP</t>
  </si>
  <si>
    <t>JPY</t>
  </si>
  <si>
    <t>XSWX</t>
  </si>
  <si>
    <t>CH</t>
  </si>
  <si>
    <t>CHF</t>
  </si>
  <si>
    <t>MTAA</t>
  </si>
  <si>
    <t>IT</t>
  </si>
  <si>
    <t>XLON</t>
  </si>
  <si>
    <t>GB</t>
  </si>
  <si>
    <t>GBP</t>
  </si>
  <si>
    <t>XTSE</t>
  </si>
  <si>
    <t>CA</t>
  </si>
  <si>
    <t>CAD</t>
  </si>
  <si>
    <t>BMEX</t>
  </si>
  <si>
    <t>ES</t>
  </si>
  <si>
    <t>XSTO</t>
  </si>
  <si>
    <t>SE</t>
  </si>
  <si>
    <t>SEK</t>
  </si>
  <si>
    <t>XHEL</t>
  </si>
  <si>
    <t>FI</t>
  </si>
  <si>
    <t>XNAS</t>
  </si>
  <si>
    <t>XHKG</t>
  </si>
  <si>
    <t>HK</t>
  </si>
  <si>
    <t>HKD</t>
  </si>
  <si>
    <t>Localiza Rent A Car</t>
  </si>
  <si>
    <t>J.B. Hunt Transport Services</t>
  </si>
  <si>
    <t>Old Dominion Freight Line Inc</t>
  </si>
  <si>
    <t>XASX</t>
  </si>
  <si>
    <t>AU</t>
  </si>
  <si>
    <t>AUD</t>
  </si>
  <si>
    <t>XSGO</t>
  </si>
  <si>
    <t>CN</t>
  </si>
  <si>
    <t>XSES</t>
  </si>
  <si>
    <t>XKRX</t>
  </si>
  <si>
    <t>KR</t>
  </si>
  <si>
    <t>KRW</t>
  </si>
  <si>
    <t>XMEX</t>
  </si>
  <si>
    <t>XTAI</t>
  </si>
  <si>
    <t>TW</t>
  </si>
  <si>
    <t>TWD</t>
  </si>
  <si>
    <t>SPG120045</t>
  </si>
  <si>
    <t>S&amp;P GLOBAL 1200 - Information Technology  (Sector )</t>
  </si>
  <si>
    <t>Xero Limited Npv</t>
  </si>
  <si>
    <t>XRO.AX</t>
  </si>
  <si>
    <t>XRO AT</t>
  </si>
  <si>
    <t>NZXROE0001S2</t>
  </si>
  <si>
    <t>B8P4LP4</t>
  </si>
  <si>
    <t>XRO</t>
  </si>
  <si>
    <t>NZ</t>
  </si>
  <si>
    <t>28484402W</t>
  </si>
  <si>
    <t>Hewlett Packard Enterprise Co</t>
  </si>
  <si>
    <t>HPE.N</t>
  </si>
  <si>
    <t>HPE UN</t>
  </si>
  <si>
    <t>42824C109</t>
  </si>
  <si>
    <t>US42824C1099</t>
  </si>
  <si>
    <t>BYVYWS0</t>
  </si>
  <si>
    <t>HPE</t>
  </si>
  <si>
    <t>Dassault Systemes SA</t>
  </si>
  <si>
    <t>DAST.PA</t>
  </si>
  <si>
    <t>DSY FP</t>
  </si>
  <si>
    <t>FR0014003TT8</t>
  </si>
  <si>
    <t>BM8H5Y5</t>
  </si>
  <si>
    <t>DSY</t>
  </si>
  <si>
    <t>06316901W</t>
  </si>
  <si>
    <t>Gartner Inc</t>
  </si>
  <si>
    <t>IT.N</t>
  </si>
  <si>
    <t>IT UN</t>
  </si>
  <si>
    <t>US3666511072</t>
  </si>
  <si>
    <t>Jack Henry &amp; Associates Inc.</t>
  </si>
  <si>
    <t>JKHY.OQ</t>
  </si>
  <si>
    <t>JKHY UQ</t>
  </si>
  <si>
    <t>US4262811015</t>
  </si>
  <si>
    <t>JKHY</t>
  </si>
  <si>
    <t>Constellation Software Inc.</t>
  </si>
  <si>
    <t>CSU.TO</t>
  </si>
  <si>
    <t>CSU CT</t>
  </si>
  <si>
    <t>21037X100</t>
  </si>
  <si>
    <t>CA21037X1006</t>
  </si>
  <si>
    <t>B15C4L6</t>
  </si>
  <si>
    <t>CSU</t>
  </si>
  <si>
    <t>17430201C</t>
  </si>
  <si>
    <t>Delta Electronic Ind</t>
  </si>
  <si>
    <t>2308.TW</t>
  </si>
  <si>
    <t>2308 TT</t>
  </si>
  <si>
    <t>TW0002308004</t>
  </si>
  <si>
    <t>21020101W</t>
  </si>
  <si>
    <t>Teradyne Inc</t>
  </si>
  <si>
    <t>TER.OQ</t>
  </si>
  <si>
    <t>TER UQ</t>
  </si>
  <si>
    <t>US8807701029</t>
  </si>
  <si>
    <t>TER</t>
  </si>
  <si>
    <t>Skyworks Solutions Inc</t>
  </si>
  <si>
    <t>SWKS.OQ</t>
  </si>
  <si>
    <t>SWKS UQ</t>
  </si>
  <si>
    <t>83088M102</t>
  </si>
  <si>
    <t>US83088M1027</t>
  </si>
  <si>
    <t>SWKS</t>
  </si>
  <si>
    <t>Accenture plc A</t>
  </si>
  <si>
    <t>ACN.N</t>
  </si>
  <si>
    <t>ACN UN</t>
  </si>
  <si>
    <t>G1151C101</t>
  </si>
  <si>
    <t>IE00B4BNMY34</t>
  </si>
  <si>
    <t>B4BNMY3</t>
  </si>
  <si>
    <t>ACN</t>
  </si>
  <si>
    <t>Hexagon AB</t>
  </si>
  <si>
    <t>HEXAb.ST</t>
  </si>
  <si>
    <t>HEXAB SS</t>
  </si>
  <si>
    <t>SE0015961909</t>
  </si>
  <si>
    <t>BNZFHC1</t>
  </si>
  <si>
    <t>HEXA B</t>
  </si>
  <si>
    <t>10306502W</t>
  </si>
  <si>
    <t>Xiaomi Corporation - Class B</t>
  </si>
  <si>
    <t>1810.HK</t>
  </si>
  <si>
    <t>1810 HK</t>
  </si>
  <si>
    <t>KYG9830T1067</t>
  </si>
  <si>
    <t>BG0ZMJ9</t>
  </si>
  <si>
    <t>32759901W</t>
  </si>
  <si>
    <t>ServiceNow Inc.</t>
  </si>
  <si>
    <t>NOW.N</t>
  </si>
  <si>
    <t>NOW UN</t>
  </si>
  <si>
    <t>81762P102</t>
  </si>
  <si>
    <t>US81762P1021</t>
  </si>
  <si>
    <t>B80NXX8</t>
  </si>
  <si>
    <t>NOW</t>
  </si>
  <si>
    <t>Mediatek Inc</t>
  </si>
  <si>
    <t>2454.TW</t>
  </si>
  <si>
    <t>2454 TT</t>
  </si>
  <si>
    <t>TW0002454006</t>
  </si>
  <si>
    <t>24720201W</t>
  </si>
  <si>
    <t>Nexi SpA</t>
  </si>
  <si>
    <t>NEXII.MI</t>
  </si>
  <si>
    <t>NEXI IM</t>
  </si>
  <si>
    <t>IT0005366767</t>
  </si>
  <si>
    <t>BJ1F880</t>
  </si>
  <si>
    <t>NEXI</t>
  </si>
  <si>
    <t>33161401W</t>
  </si>
  <si>
    <t>Omron Corp</t>
  </si>
  <si>
    <t>6645.T</t>
  </si>
  <si>
    <t>6645 JT</t>
  </si>
  <si>
    <t>JP3197800000</t>
  </si>
  <si>
    <t>01915701W</t>
  </si>
  <si>
    <t>Halma</t>
  </si>
  <si>
    <t>HLMA.L</t>
  </si>
  <si>
    <t>HLMA LN</t>
  </si>
  <si>
    <t>GB0004052071</t>
  </si>
  <si>
    <t>HLMA</t>
  </si>
  <si>
    <t>10017401W</t>
  </si>
  <si>
    <t>NEC Corp</t>
  </si>
  <si>
    <t>6701.T</t>
  </si>
  <si>
    <t>6701 JT</t>
  </si>
  <si>
    <t>JP3733000008</t>
  </si>
  <si>
    <t>00765201W</t>
  </si>
  <si>
    <t>Hon Hai Precision Industry Co Ltd</t>
  </si>
  <si>
    <t>2317.TW</t>
  </si>
  <si>
    <t>2317 TT</t>
  </si>
  <si>
    <t>TW0002317005</t>
  </si>
  <si>
    <t>20317701W</t>
  </si>
  <si>
    <t>Advanced Micro Devices</t>
  </si>
  <si>
    <t>AMD.OQ</t>
  </si>
  <si>
    <t>AMD UQ</t>
  </si>
  <si>
    <t>US0079031078</t>
  </si>
  <si>
    <t>AMD</t>
  </si>
  <si>
    <t>VeriSign Inc</t>
  </si>
  <si>
    <t>VRSN.OQ</t>
  </si>
  <si>
    <t>VRSN UQ</t>
  </si>
  <si>
    <t>US92343E1029</t>
  </si>
  <si>
    <t>VRSN</t>
  </si>
  <si>
    <t>Salesforce, Inc.</t>
  </si>
  <si>
    <t>CRM.N</t>
  </si>
  <si>
    <t>CRM UN</t>
  </si>
  <si>
    <t>79466L302</t>
  </si>
  <si>
    <t>US79466L3024</t>
  </si>
  <si>
    <t>CRM</t>
  </si>
  <si>
    <t>Canon Inc</t>
  </si>
  <si>
    <t>7751.T</t>
  </si>
  <si>
    <t>7751 JT</t>
  </si>
  <si>
    <t>JP3242800005</t>
  </si>
  <si>
    <t>00272101W</t>
  </si>
  <si>
    <t>Cadence Design Systems Inc</t>
  </si>
  <si>
    <t>CDNS.OQ</t>
  </si>
  <si>
    <t>CDNS UQ</t>
  </si>
  <si>
    <t>US1273871087</t>
  </si>
  <si>
    <t>CDNS</t>
  </si>
  <si>
    <t>Lasertec Corp</t>
  </si>
  <si>
    <t>6920.T</t>
  </si>
  <si>
    <t>6920 JT</t>
  </si>
  <si>
    <t>JP3979200007</t>
  </si>
  <si>
    <t>20197401W</t>
  </si>
  <si>
    <t>DXC Technology Company</t>
  </si>
  <si>
    <t>DXC.N</t>
  </si>
  <si>
    <t>DXC UN</t>
  </si>
  <si>
    <t>23355L106</t>
  </si>
  <si>
    <t>US23355L1061</t>
  </si>
  <si>
    <t>BYXD7B3</t>
  </si>
  <si>
    <t>DXC</t>
  </si>
  <si>
    <t>Synopsys Inc</t>
  </si>
  <si>
    <t>SNPS.OQ</t>
  </si>
  <si>
    <t>SNPS UQ</t>
  </si>
  <si>
    <t>US8716071076</t>
  </si>
  <si>
    <t>SNPS</t>
  </si>
  <si>
    <t>Microchip Technology Inc</t>
  </si>
  <si>
    <t>MCHP.OQ</t>
  </si>
  <si>
    <t>MCHP UQ</t>
  </si>
  <si>
    <t>US5950171042</t>
  </si>
  <si>
    <t>MCHP</t>
  </si>
  <si>
    <t>Autodesk Inc</t>
  </si>
  <si>
    <t>ADSK.OQ</t>
  </si>
  <si>
    <t>ADSK UQ</t>
  </si>
  <si>
    <t>US0527691069</t>
  </si>
  <si>
    <t>ADSK</t>
  </si>
  <si>
    <t>FleetCor Technologies Inc</t>
  </si>
  <si>
    <t>FLT.N</t>
  </si>
  <si>
    <t>FLT UN</t>
  </si>
  <si>
    <t>US3390411052</t>
  </si>
  <si>
    <t>B4R28B3</t>
  </si>
  <si>
    <t>FLT</t>
  </si>
  <si>
    <t>Obic Co Ltd</t>
  </si>
  <si>
    <t>4684.T</t>
  </si>
  <si>
    <t>4684 JT</t>
  </si>
  <si>
    <t>JP3173400007</t>
  </si>
  <si>
    <t>22545601W</t>
  </si>
  <si>
    <t>Amphenol Corp A</t>
  </si>
  <si>
    <t>APH.N</t>
  </si>
  <si>
    <t>APH UN</t>
  </si>
  <si>
    <t>US0320951017</t>
  </si>
  <si>
    <t>APH</t>
  </si>
  <si>
    <t>Temenos Group AG</t>
  </si>
  <si>
    <t>TEMN.S</t>
  </si>
  <si>
    <t>TEMN SW</t>
  </si>
  <si>
    <t>CH0012453913</t>
  </si>
  <si>
    <t>TEMN</t>
  </si>
  <si>
    <t>24678001W</t>
  </si>
  <si>
    <t>Taiwan Semiconductor Manufacturing Co Ltd</t>
  </si>
  <si>
    <t>2330.TW</t>
  </si>
  <si>
    <t>2330 TT</t>
  </si>
  <si>
    <t>TW0002330008</t>
  </si>
  <si>
    <t>20139501W</t>
  </si>
  <si>
    <t>ASML Holding NV</t>
  </si>
  <si>
    <t>ASML.AS</t>
  </si>
  <si>
    <t>ASML NA</t>
  </si>
  <si>
    <t>NL0010273215</t>
  </si>
  <si>
    <t>B929F46</t>
  </si>
  <si>
    <t>ASML</t>
  </si>
  <si>
    <t>06121401W</t>
  </si>
  <si>
    <t>Intl Business Machines Corp</t>
  </si>
  <si>
    <t>IBM.N</t>
  </si>
  <si>
    <t>IBM UN</t>
  </si>
  <si>
    <t>US4592001014</t>
  </si>
  <si>
    <t>IBM</t>
  </si>
  <si>
    <t>On Semiconductor Corp</t>
  </si>
  <si>
    <t>ON.OQ</t>
  </si>
  <si>
    <t>ON UQ</t>
  </si>
  <si>
    <t>US6821891057</t>
  </si>
  <si>
    <t>ON</t>
  </si>
  <si>
    <t>Adobe Inc.</t>
  </si>
  <si>
    <t>ADBE.OQ</t>
  </si>
  <si>
    <t>ADBE UQ</t>
  </si>
  <si>
    <t>00724F101</t>
  </si>
  <si>
    <t>US00724F1012</t>
  </si>
  <si>
    <t>ADBE</t>
  </si>
  <si>
    <t>Open Text Corp</t>
  </si>
  <si>
    <t>OTEX.TO</t>
  </si>
  <si>
    <t>OTEX CT</t>
  </si>
  <si>
    <t>CA6837151068</t>
  </si>
  <si>
    <t>OTEX</t>
  </si>
  <si>
    <t>06187001C</t>
  </si>
  <si>
    <t>Samsung SDI Co</t>
  </si>
  <si>
    <t>006400.KS</t>
  </si>
  <si>
    <t>006400 KS</t>
  </si>
  <si>
    <t>KR7006400006</t>
  </si>
  <si>
    <t>10458201W</t>
  </si>
  <si>
    <t>Analog Devices Inc</t>
  </si>
  <si>
    <t>ADI.OQ</t>
  </si>
  <si>
    <t>ADI UQ</t>
  </si>
  <si>
    <t>US0326541051</t>
  </si>
  <si>
    <t>ADI</t>
  </si>
  <si>
    <t>Sage Group</t>
  </si>
  <si>
    <t>SGE.L</t>
  </si>
  <si>
    <t>SGE LN</t>
  </si>
  <si>
    <t>GB00B8C3BL03</t>
  </si>
  <si>
    <t>B8C3BL0</t>
  </si>
  <si>
    <t>SGE</t>
  </si>
  <si>
    <t>10464301W</t>
  </si>
  <si>
    <t>Tyler Technologies Inc</t>
  </si>
  <si>
    <t>TYL.N</t>
  </si>
  <si>
    <t>TYL UN</t>
  </si>
  <si>
    <t>US9022521051</t>
  </si>
  <si>
    <t>TYL</t>
  </si>
  <si>
    <t>Renesas Electronics Corp</t>
  </si>
  <si>
    <t>6723.T</t>
  </si>
  <si>
    <t>6723 JT</t>
  </si>
  <si>
    <t>JP3164720009</t>
  </si>
  <si>
    <t>25766401W</t>
  </si>
  <si>
    <t>Adyen NV</t>
  </si>
  <si>
    <t>ADYEN.AS</t>
  </si>
  <si>
    <t>ADYEN NA</t>
  </si>
  <si>
    <t>NL0012969182</t>
  </si>
  <si>
    <t>BZ1HM42</t>
  </si>
  <si>
    <t>ADYEN</t>
  </si>
  <si>
    <t>32740101W</t>
  </si>
  <si>
    <t>Trimble Inc</t>
  </si>
  <si>
    <t>TRMB.OQ</t>
  </si>
  <si>
    <t>TRMB UQ</t>
  </si>
  <si>
    <t>US8962391004</t>
  </si>
  <si>
    <t>TRMB</t>
  </si>
  <si>
    <t>TDK Corp</t>
  </si>
  <si>
    <t>6762.T</t>
  </si>
  <si>
    <t>6762 JT</t>
  </si>
  <si>
    <t>JP3538800008</t>
  </si>
  <si>
    <t>01027501W</t>
  </si>
  <si>
    <t>Infineon Technologies AG</t>
  </si>
  <si>
    <t>IFXGn.DE</t>
  </si>
  <si>
    <t>IFX GY</t>
  </si>
  <si>
    <t>DE0006231004</t>
  </si>
  <si>
    <t>IFX</t>
  </si>
  <si>
    <t>13274001W</t>
  </si>
  <si>
    <t>Texas Instruments Inc</t>
  </si>
  <si>
    <t>TXN.OQ</t>
  </si>
  <si>
    <t>TXN UQ</t>
  </si>
  <si>
    <t>US8825081040</t>
  </si>
  <si>
    <t>TXN</t>
  </si>
  <si>
    <t>Fujifilm Holdings Corp</t>
  </si>
  <si>
    <t>4901.T</t>
  </si>
  <si>
    <t>4901 JT</t>
  </si>
  <si>
    <t>JP3814000000</t>
  </si>
  <si>
    <t>00492501W</t>
  </si>
  <si>
    <t>NXP Semiconductor NV</t>
  </si>
  <si>
    <t>NXPI.OQ</t>
  </si>
  <si>
    <t>NXPI UQ</t>
  </si>
  <si>
    <t>N6596X109</t>
  </si>
  <si>
    <t>NL0009538784</t>
  </si>
  <si>
    <t>B505PN7</t>
  </si>
  <si>
    <t>NXPI</t>
  </si>
  <si>
    <t>Computershare Ltd</t>
  </si>
  <si>
    <t>CPU.AX</t>
  </si>
  <si>
    <t>CPU AT</t>
  </si>
  <si>
    <t>AU000000CPU5</t>
  </si>
  <si>
    <t>CPU</t>
  </si>
  <si>
    <t>22309601W</t>
  </si>
  <si>
    <t>Oracle Corp</t>
  </si>
  <si>
    <t>ORCL.N</t>
  </si>
  <si>
    <t>ORCL UN</t>
  </si>
  <si>
    <t>68389X105</t>
  </si>
  <si>
    <t>US68389X1054</t>
  </si>
  <si>
    <t>ORCL</t>
  </si>
  <si>
    <t>Cisco Systems Inc</t>
  </si>
  <si>
    <t>CSCO.OQ</t>
  </si>
  <si>
    <t>CSCO UQ</t>
  </si>
  <si>
    <t>17275R102</t>
  </si>
  <si>
    <t>US17275R1023</t>
  </si>
  <si>
    <t>CSCO</t>
  </si>
  <si>
    <t>NetApp Inc</t>
  </si>
  <si>
    <t>NTAP.OQ</t>
  </si>
  <si>
    <t>NTAP UQ</t>
  </si>
  <si>
    <t>64110D104</t>
  </si>
  <si>
    <t>US64110D1046</t>
  </si>
  <si>
    <t>NTAP</t>
  </si>
  <si>
    <t>Ceridian HCM Holding Inc.</t>
  </si>
  <si>
    <t>CDAY.N</t>
  </si>
  <si>
    <t>CDAY UN</t>
  </si>
  <si>
    <t>15677J108</t>
  </si>
  <si>
    <t>US15677J1088</t>
  </si>
  <si>
    <t>BFX1V56</t>
  </si>
  <si>
    <t>CDAY</t>
  </si>
  <si>
    <t>Ricoh Co</t>
  </si>
  <si>
    <t>7752.T</t>
  </si>
  <si>
    <t>7752 JT</t>
  </si>
  <si>
    <t>JP3973400009</t>
  </si>
  <si>
    <t>00913501W</t>
  </si>
  <si>
    <t>Roper Technologies, Inc</t>
  </si>
  <si>
    <t>ROP.N</t>
  </si>
  <si>
    <t>ROP UN</t>
  </si>
  <si>
    <t>US7766961061</t>
  </si>
  <si>
    <t>ROP</t>
  </si>
  <si>
    <t>Motorola Solutions Inc</t>
  </si>
  <si>
    <t>MSI.N</t>
  </si>
  <si>
    <t>MSI UN</t>
  </si>
  <si>
    <t>US6200763075</t>
  </si>
  <si>
    <t>B5BKPQ4</t>
  </si>
  <si>
    <t>MSI</t>
  </si>
  <si>
    <t>Microsoft Corp</t>
  </si>
  <si>
    <t>MSFT.OQ</t>
  </si>
  <si>
    <t>MSFT UQ</t>
  </si>
  <si>
    <t>US5949181045</t>
  </si>
  <si>
    <t>MSFT</t>
  </si>
  <si>
    <t>Tokyo Electron</t>
  </si>
  <si>
    <t>8035.T</t>
  </si>
  <si>
    <t>8035 JT</t>
  </si>
  <si>
    <t>JP3571400005</t>
  </si>
  <si>
    <t>10065801W</t>
  </si>
  <si>
    <t>Applied Materials Inc</t>
  </si>
  <si>
    <t>AMAT.OQ</t>
  </si>
  <si>
    <t>AMAT UQ</t>
  </si>
  <si>
    <t>US0382221051</t>
  </si>
  <si>
    <t>AMAT</t>
  </si>
  <si>
    <t>NortonLifeLock Inc.</t>
  </si>
  <si>
    <t>NLOK.OQ</t>
  </si>
  <si>
    <t>NLOK UQ</t>
  </si>
  <si>
    <t>US6687711084</t>
  </si>
  <si>
    <t>BJN4XN5</t>
  </si>
  <si>
    <t>NLOK</t>
  </si>
  <si>
    <t>Paycom Software Inc</t>
  </si>
  <si>
    <t>PAYC.N</t>
  </si>
  <si>
    <t>PAYC UN</t>
  </si>
  <si>
    <t>70432V102</t>
  </si>
  <si>
    <t>US70432V1026</t>
  </si>
  <si>
    <t>BL95MY0</t>
  </si>
  <si>
    <t>PAYC</t>
  </si>
  <si>
    <t>Intuit Inc</t>
  </si>
  <si>
    <t>INTU.OQ</t>
  </si>
  <si>
    <t>INTU UQ</t>
  </si>
  <si>
    <t>US4612021034</t>
  </si>
  <si>
    <t>INTU</t>
  </si>
  <si>
    <t>Visa Inc A</t>
  </si>
  <si>
    <t>V.N</t>
  </si>
  <si>
    <t>V UN</t>
  </si>
  <si>
    <t>92826C839</t>
  </si>
  <si>
    <t>US92826C8394</t>
  </si>
  <si>
    <t>B2PZN04</t>
  </si>
  <si>
    <t>V</t>
  </si>
  <si>
    <t>Advantest Corp</t>
  </si>
  <si>
    <t>6857.T</t>
  </si>
  <si>
    <t>6857 JT</t>
  </si>
  <si>
    <t>JP3122400009</t>
  </si>
  <si>
    <t>10024501W</t>
  </si>
  <si>
    <t>Akamai Technologies Inc</t>
  </si>
  <si>
    <t>AKAM.OQ</t>
  </si>
  <si>
    <t>AKAM UQ</t>
  </si>
  <si>
    <t>00971T101</t>
  </si>
  <si>
    <t>US00971T1016</t>
  </si>
  <si>
    <t>AKAM</t>
  </si>
  <si>
    <t>ASM Intl</t>
  </si>
  <si>
    <t>ASMI.AS</t>
  </si>
  <si>
    <t>ASM NA</t>
  </si>
  <si>
    <t>NL0000334118</t>
  </si>
  <si>
    <t>ASM</t>
  </si>
  <si>
    <t>00116601W</t>
  </si>
  <si>
    <t>QUALCOMM Inc</t>
  </si>
  <si>
    <t>QCOM.OQ</t>
  </si>
  <si>
    <t>QCOM UQ</t>
  </si>
  <si>
    <t>US7475251036</t>
  </si>
  <si>
    <t>QCOM</t>
  </si>
  <si>
    <t>Fujitsu</t>
  </si>
  <si>
    <t>6702.T</t>
  </si>
  <si>
    <t>6702 JT</t>
  </si>
  <si>
    <t>JP3818000006</t>
  </si>
  <si>
    <t>01846701W</t>
  </si>
  <si>
    <t>Apple Inc.</t>
  </si>
  <si>
    <t>AAPL.OQ</t>
  </si>
  <si>
    <t>AAPL UQ</t>
  </si>
  <si>
    <t>US0378331005</t>
  </si>
  <si>
    <t>AAPL</t>
  </si>
  <si>
    <t>Teledyne Technologies Inc</t>
  </si>
  <si>
    <t>TDY.N</t>
  </si>
  <si>
    <t>TDY UN</t>
  </si>
  <si>
    <t>US8793601050</t>
  </si>
  <si>
    <t>TDY</t>
  </si>
  <si>
    <t>Intel Corp</t>
  </si>
  <si>
    <t>INTC.OQ</t>
  </si>
  <si>
    <t>INTC UQ</t>
  </si>
  <si>
    <t>US4581401001</t>
  </si>
  <si>
    <t>INTC</t>
  </si>
  <si>
    <t>SAP SE</t>
  </si>
  <si>
    <t>SAPG.DE</t>
  </si>
  <si>
    <t>SAP GY</t>
  </si>
  <si>
    <t>DE0007164600</t>
  </si>
  <si>
    <t>SAP</t>
  </si>
  <si>
    <t>10348702W</t>
  </si>
  <si>
    <t>STMicroelectronics NV</t>
  </si>
  <si>
    <t>STM.MI</t>
  </si>
  <si>
    <t>STM IM</t>
  </si>
  <si>
    <t>NL0000226223</t>
  </si>
  <si>
    <t>STM</t>
  </si>
  <si>
    <t>03114203W</t>
  </si>
  <si>
    <t>Juniper Networks Inc</t>
  </si>
  <si>
    <t>JNPR.N</t>
  </si>
  <si>
    <t>JNPR UN</t>
  </si>
  <si>
    <t>48203R104</t>
  </si>
  <si>
    <t>US48203R1041</t>
  </si>
  <si>
    <t>JNPR</t>
  </si>
  <si>
    <t>Edenred</t>
  </si>
  <si>
    <t>EDEN.PA</t>
  </si>
  <si>
    <t>EDEN FP</t>
  </si>
  <si>
    <t>FR0010908533</t>
  </si>
  <si>
    <t>B62G1B5</t>
  </si>
  <si>
    <t>EDEN</t>
  </si>
  <si>
    <t>29480701W</t>
  </si>
  <si>
    <t>Rohm Co Ltd</t>
  </si>
  <si>
    <t>6963.T</t>
  </si>
  <si>
    <t>6963 JT</t>
  </si>
  <si>
    <t>JP3982800009</t>
  </si>
  <si>
    <t>10305301W</t>
  </si>
  <si>
    <t>Micron Technology Inc</t>
  </si>
  <si>
    <t>MU.OQ</t>
  </si>
  <si>
    <t>MU UQ</t>
  </si>
  <si>
    <t>US5951121038</t>
  </si>
  <si>
    <t>MU</t>
  </si>
  <si>
    <t>SolarEdge Technologies Inc</t>
  </si>
  <si>
    <t>SEDG.OQ</t>
  </si>
  <si>
    <t>SEDG UQ</t>
  </si>
  <si>
    <t>83417M104</t>
  </si>
  <si>
    <t>US83417M1045</t>
  </si>
  <si>
    <t>BWC52Q6</t>
  </si>
  <si>
    <t>SEDG</t>
  </si>
  <si>
    <t>Broadridge Financial Solutions Inc.</t>
  </si>
  <si>
    <t>BR.N</t>
  </si>
  <si>
    <t>BR UN</t>
  </si>
  <si>
    <t>11133T103</t>
  </si>
  <si>
    <t>US11133T1034</t>
  </si>
  <si>
    <t>B1VP7R6</t>
  </si>
  <si>
    <t>SK Hynix Inc</t>
  </si>
  <si>
    <t>000660.KS</t>
  </si>
  <si>
    <t>000660 KS</t>
  </si>
  <si>
    <t>KR7000660001</t>
  </si>
  <si>
    <t>20404901W</t>
  </si>
  <si>
    <t>HP Inc</t>
  </si>
  <si>
    <t>HPQ.N</t>
  </si>
  <si>
    <t>HPQ UN</t>
  </si>
  <si>
    <t>40434L105</t>
  </si>
  <si>
    <t>US40434L1052</t>
  </si>
  <si>
    <t>BYX4D52</t>
  </si>
  <si>
    <t>HPQ</t>
  </si>
  <si>
    <t>Cap Gemini SE</t>
  </si>
  <si>
    <t>CAPP.PA</t>
  </si>
  <si>
    <t>CAP FP</t>
  </si>
  <si>
    <t>FR0000125338</t>
  </si>
  <si>
    <t>CAP</t>
  </si>
  <si>
    <t>10194402W</t>
  </si>
  <si>
    <t>Worldline SA</t>
  </si>
  <si>
    <t>WLN.PA</t>
  </si>
  <si>
    <t>WLN FP</t>
  </si>
  <si>
    <t>FR0011981968</t>
  </si>
  <si>
    <t>BNFWR44</t>
  </si>
  <si>
    <t>WLN</t>
  </si>
  <si>
    <t>31789101W</t>
  </si>
  <si>
    <t>Seagate Technology</t>
  </si>
  <si>
    <t>STX.OQ</t>
  </si>
  <si>
    <t>STX UQ</t>
  </si>
  <si>
    <t>G7997R103</t>
  </si>
  <si>
    <t>IE00BKVD2N49</t>
  </si>
  <si>
    <t>BKVD2N4</t>
  </si>
  <si>
    <t>STX</t>
  </si>
  <si>
    <t>Lam Research Corp</t>
  </si>
  <si>
    <t>LRCX.OQ</t>
  </si>
  <si>
    <t>LRCX UQ</t>
  </si>
  <si>
    <t>US5128071082</t>
  </si>
  <si>
    <t>LRCX</t>
  </si>
  <si>
    <t>PTC Inc</t>
  </si>
  <si>
    <t>PTC.OQ</t>
  </si>
  <si>
    <t>PTC UQ</t>
  </si>
  <si>
    <t>69370C100</t>
  </si>
  <si>
    <t>US69370C1009</t>
  </si>
  <si>
    <t>B95N910</t>
  </si>
  <si>
    <t>PTC</t>
  </si>
  <si>
    <t>Nokia OYJ</t>
  </si>
  <si>
    <t>NOKIA.HE</t>
  </si>
  <si>
    <t>NOKIA FH</t>
  </si>
  <si>
    <t>FI0009000681</t>
  </si>
  <si>
    <t>NOKIA</t>
  </si>
  <si>
    <t>02367102W</t>
  </si>
  <si>
    <t>Enphase Energy Inc</t>
  </si>
  <si>
    <t>ENPH.OQ</t>
  </si>
  <si>
    <t>ENPH UQ</t>
  </si>
  <si>
    <t>29355A107</t>
  </si>
  <si>
    <t>US29355A1079</t>
  </si>
  <si>
    <t>B65SQW4</t>
  </si>
  <si>
    <t>ENPH</t>
  </si>
  <si>
    <t>EPAM Systems Inc</t>
  </si>
  <si>
    <t>EPAM.N</t>
  </si>
  <si>
    <t>EPAM UN</t>
  </si>
  <si>
    <t>29414B104</t>
  </si>
  <si>
    <t>US29414B1044</t>
  </si>
  <si>
    <t>B44Z3T8</t>
  </si>
  <si>
    <t>EPAM</t>
  </si>
  <si>
    <t>Nomura Research Institute Ltd</t>
  </si>
  <si>
    <t>4307.T</t>
  </si>
  <si>
    <t>4307 JT</t>
  </si>
  <si>
    <t>JP3762800005</t>
  </si>
  <si>
    <t>24960401W</t>
  </si>
  <si>
    <t>Paychex Inc</t>
  </si>
  <si>
    <t>PAYX.OQ</t>
  </si>
  <si>
    <t>PAYX UQ</t>
  </si>
  <si>
    <t>US7043261079</t>
  </si>
  <si>
    <t>PAYX</t>
  </si>
  <si>
    <t>Automatic Data Processing</t>
  </si>
  <si>
    <t>ADP.OQ</t>
  </si>
  <si>
    <t>ADP UQ</t>
  </si>
  <si>
    <t>US0530151036</t>
  </si>
  <si>
    <t>ADP</t>
  </si>
  <si>
    <t>KLA Corporation</t>
  </si>
  <si>
    <t>KLAC.OQ</t>
  </si>
  <si>
    <t>KLAC UQ</t>
  </si>
  <si>
    <t>US4824801009</t>
  </si>
  <si>
    <t>KLAC</t>
  </si>
  <si>
    <t>Corning Inc</t>
  </si>
  <si>
    <t>GLW.N</t>
  </si>
  <si>
    <t>GLW UN</t>
  </si>
  <si>
    <t>US2193501051</t>
  </si>
  <si>
    <t>GLW</t>
  </si>
  <si>
    <t>TE Connectivity Ltd.</t>
  </si>
  <si>
    <t>TEL.N</t>
  </si>
  <si>
    <t>TEL UN</t>
  </si>
  <si>
    <t>H84989104</t>
  </si>
  <si>
    <t>CH0102993182</t>
  </si>
  <si>
    <t>B62B7C3</t>
  </si>
  <si>
    <t>TEL</t>
  </si>
  <si>
    <t>Fidelity National Information</t>
  </si>
  <si>
    <t>FIS.N</t>
  </si>
  <si>
    <t>FIS UN</t>
  </si>
  <si>
    <t>31620M106</t>
  </si>
  <si>
    <t>US31620M1062</t>
  </si>
  <si>
    <t>FIS</t>
  </si>
  <si>
    <t>ANSYS Inc</t>
  </si>
  <si>
    <t>ANSS.OQ</t>
  </si>
  <si>
    <t>ANSS UQ</t>
  </si>
  <si>
    <t>03662Q105</t>
  </si>
  <si>
    <t>US03662Q1058</t>
  </si>
  <si>
    <t>ANSS</t>
  </si>
  <si>
    <t>Amadeus IT Group SA</t>
  </si>
  <si>
    <t>AMA.MC</t>
  </si>
  <si>
    <t>AMS SM</t>
  </si>
  <si>
    <t>ES0109067019</t>
  </si>
  <si>
    <t>B3MSM28</t>
  </si>
  <si>
    <t>AMS</t>
  </si>
  <si>
    <t>29450801W</t>
  </si>
  <si>
    <t>Qorvo, Inc</t>
  </si>
  <si>
    <t>QRVO.OQ</t>
  </si>
  <si>
    <t>QRVO UQ</t>
  </si>
  <si>
    <t>74736K101</t>
  </si>
  <si>
    <t>US74736K1016</t>
  </si>
  <si>
    <t>BR9YYP4</t>
  </si>
  <si>
    <t>QRVO</t>
  </si>
  <si>
    <t>Mastercard Inc A</t>
  </si>
  <si>
    <t>MA.N</t>
  </si>
  <si>
    <t>MA UN</t>
  </si>
  <si>
    <t>57636Q104</t>
  </si>
  <si>
    <t>US57636Q1040</t>
  </si>
  <si>
    <t>B121557</t>
  </si>
  <si>
    <t>MA</t>
  </si>
  <si>
    <t>Arista Networks Inc</t>
  </si>
  <si>
    <t>ANET.N</t>
  </si>
  <si>
    <t>ANET UN</t>
  </si>
  <si>
    <t>US0404131064</t>
  </si>
  <si>
    <t>BN33VM5</t>
  </si>
  <si>
    <t>ANET</t>
  </si>
  <si>
    <t>PagSeguro Digital Ltd.</t>
  </si>
  <si>
    <t>PAGS.N</t>
  </si>
  <si>
    <t>PAGS UN</t>
  </si>
  <si>
    <t>G68707101</t>
  </si>
  <si>
    <t>KYG687071012</t>
  </si>
  <si>
    <t>BFWK4R7</t>
  </si>
  <si>
    <t>PAGS</t>
  </si>
  <si>
    <t>Shopify Inc.</t>
  </si>
  <si>
    <t>SHOP.TO</t>
  </si>
  <si>
    <t>SHOP CT</t>
  </si>
  <si>
    <t>82509L107</t>
  </si>
  <si>
    <t>CA82509L1076</t>
  </si>
  <si>
    <t>BX865C7</t>
  </si>
  <si>
    <t>SHOP</t>
  </si>
  <si>
    <t>02365001C</t>
  </si>
  <si>
    <t>Zebra Technologies Corp</t>
  </si>
  <si>
    <t>ZBRA.OQ</t>
  </si>
  <si>
    <t>ZBRA UQ</t>
  </si>
  <si>
    <t>US9892071054</t>
  </si>
  <si>
    <t>ZBRA</t>
  </si>
  <si>
    <t>Kyocera Corp</t>
  </si>
  <si>
    <t>6971.T</t>
  </si>
  <si>
    <t>6971 JT</t>
  </si>
  <si>
    <t>JP3249600002</t>
  </si>
  <si>
    <t>00651201W</t>
  </si>
  <si>
    <t>Global Payments Inc</t>
  </si>
  <si>
    <t>GPN.N</t>
  </si>
  <si>
    <t>GPN UN</t>
  </si>
  <si>
    <t>37940X102</t>
  </si>
  <si>
    <t>US37940X1028</t>
  </si>
  <si>
    <t>GPN</t>
  </si>
  <si>
    <t>Samsung Electronics Co Pref</t>
  </si>
  <si>
    <t>005935.KS</t>
  </si>
  <si>
    <t>005935 KS</t>
  </si>
  <si>
    <t>KR7005931001</t>
  </si>
  <si>
    <t>10460401W</t>
  </si>
  <si>
    <t>Cognizant Tech Solutions Corp</t>
  </si>
  <si>
    <t>CTSH.OQ</t>
  </si>
  <si>
    <t>CTSH UQ</t>
  </si>
  <si>
    <t>US1924461023</t>
  </si>
  <si>
    <t>CTSH</t>
  </si>
  <si>
    <t>Broadcom Inc</t>
  </si>
  <si>
    <t>AVGO.OQ</t>
  </si>
  <si>
    <t>AVGO UQ</t>
  </si>
  <si>
    <t>11135F101</t>
  </si>
  <si>
    <t>US11135F1012</t>
  </si>
  <si>
    <t>BDZ78H9</t>
  </si>
  <si>
    <t>AVGO</t>
  </si>
  <si>
    <t>Keyence Corp</t>
  </si>
  <si>
    <t>6861.T</t>
  </si>
  <si>
    <t>6861 JT</t>
  </si>
  <si>
    <t>JP3236200006</t>
  </si>
  <si>
    <t>10322801W</t>
  </si>
  <si>
    <t>F5, Inc.</t>
  </si>
  <si>
    <t>FFIV.OQ</t>
  </si>
  <si>
    <t>FFIV UQ</t>
  </si>
  <si>
    <t>US3156161024</t>
  </si>
  <si>
    <t>FFIV</t>
  </si>
  <si>
    <t>Murata Manufacturing Co Ltd</t>
  </si>
  <si>
    <t>6981.T</t>
  </si>
  <si>
    <t>6981 JT</t>
  </si>
  <si>
    <t>JP3914400001</t>
  </si>
  <si>
    <t>10022601W</t>
  </si>
  <si>
    <t>Western Digital Corp</t>
  </si>
  <si>
    <t>WDC.OQ</t>
  </si>
  <si>
    <t>WDC UQ</t>
  </si>
  <si>
    <t>US9581021055</t>
  </si>
  <si>
    <t>WDC</t>
  </si>
  <si>
    <t>NTT Data Corp</t>
  </si>
  <si>
    <t>9613.T</t>
  </si>
  <si>
    <t>9613 JT</t>
  </si>
  <si>
    <t>JP3165700000</t>
  </si>
  <si>
    <t>20619701W</t>
  </si>
  <si>
    <t>United Microelectronics Corp</t>
  </si>
  <si>
    <t>2303.TW</t>
  </si>
  <si>
    <t>2303 TT</t>
  </si>
  <si>
    <t>TW0002303005</t>
  </si>
  <si>
    <t>20934101W</t>
  </si>
  <si>
    <t>Keysight Technologies Inc</t>
  </si>
  <si>
    <t>KEYS.N</t>
  </si>
  <si>
    <t>KEYS UN</t>
  </si>
  <si>
    <t>49338L103</t>
  </si>
  <si>
    <t>US49338L1035</t>
  </si>
  <si>
    <t>BQZJ0Q9</t>
  </si>
  <si>
    <t>KEYS</t>
  </si>
  <si>
    <t>CGI Inc. Class A SV</t>
  </si>
  <si>
    <t>GIBa.TO</t>
  </si>
  <si>
    <t>GIB/A CT</t>
  </si>
  <si>
    <t>12532H104</t>
  </si>
  <si>
    <t>CA12532H1047</t>
  </si>
  <si>
    <t>BJ2L575</t>
  </si>
  <si>
    <t>GIB.A</t>
  </si>
  <si>
    <t>02186401C</t>
  </si>
  <si>
    <t>Samsung Electronics Co</t>
  </si>
  <si>
    <t>005930.KS</t>
  </si>
  <si>
    <t>005930 KS</t>
  </si>
  <si>
    <t>KR7005930003</t>
  </si>
  <si>
    <t>10460402W</t>
  </si>
  <si>
    <t>Monolithic Power Systems</t>
  </si>
  <si>
    <t>MPWR.OQ</t>
  </si>
  <si>
    <t>MPWR UQ</t>
  </si>
  <si>
    <t>US6098391054</t>
  </si>
  <si>
    <t>B01Z7J1</t>
  </si>
  <si>
    <t>MPWR</t>
  </si>
  <si>
    <t>Logitech International SA</t>
  </si>
  <si>
    <t>LOGN.S</t>
  </si>
  <si>
    <t>LOGN SW</t>
  </si>
  <si>
    <t>CH0025751329</t>
  </si>
  <si>
    <t>B18ZRK2</t>
  </si>
  <si>
    <t>LOGN</t>
  </si>
  <si>
    <t>10269601W</t>
  </si>
  <si>
    <t>PayPal Holdings Inc.</t>
  </si>
  <si>
    <t>PYPL.OQ</t>
  </si>
  <si>
    <t>PYPL UQ</t>
  </si>
  <si>
    <t>70450Y103</t>
  </si>
  <si>
    <t>US70450Y1038</t>
  </si>
  <si>
    <t>BYW36M8</t>
  </si>
  <si>
    <t>PYPL</t>
  </si>
  <si>
    <t>Nvidia Corp</t>
  </si>
  <si>
    <t>NVDA.OQ</t>
  </si>
  <si>
    <t>NVDA UQ</t>
  </si>
  <si>
    <t>67066G104</t>
  </si>
  <si>
    <t>US67066G1040</t>
  </si>
  <si>
    <t>NVDA</t>
  </si>
  <si>
    <t>Ericsson L.M. Telefonaktie B</t>
  </si>
  <si>
    <t>ERICb.ST</t>
  </si>
  <si>
    <t>ERICB SS</t>
  </si>
  <si>
    <t>SE0000108656</t>
  </si>
  <si>
    <t>ERIC B</t>
  </si>
  <si>
    <t>00443906W</t>
  </si>
  <si>
    <t>Fiserv Inc</t>
  </si>
  <si>
    <t>FISV.OQ</t>
  </si>
  <si>
    <t>FISV UQ</t>
  </si>
  <si>
    <t>US3377381088</t>
  </si>
  <si>
    <t>FISV</t>
  </si>
  <si>
    <t>CDW Corp</t>
  </si>
  <si>
    <t>CDW.OQ</t>
  </si>
  <si>
    <t>CDW UQ</t>
  </si>
  <si>
    <t>12514G108</t>
  </si>
  <si>
    <t>US12514G1085</t>
  </si>
  <si>
    <t>BBM5MD6</t>
  </si>
  <si>
    <t>CDW</t>
  </si>
  <si>
    <t>Fortinet Inc</t>
  </si>
  <si>
    <t>FTNT.OQ</t>
  </si>
  <si>
    <t>FTNT UQ</t>
  </si>
  <si>
    <t>US34959E1091</t>
  </si>
  <si>
    <t>B5B2106</t>
  </si>
  <si>
    <t>FTNT</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</si>
  <si>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</si>
  <si>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</si>
  <si>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</si>
  <si>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</si>
  <si>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</si>
  <si>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</si>
  <si>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</si>
  <si>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</si>
  <si>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</si>
  <si>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</si>
  <si>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</si>
  <si>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</si>
  <si>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</si>
  <si>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</si>
  <si>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</si>
  <si>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</si>
  <si>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</si>
  <si>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Real Estate</t>
  </si>
  <si>
    <t>Specialized REITs</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</si>
  <si>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</si>
  <si>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</si>
  <si>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</si>
  <si>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</si>
  <si>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</si>
  <si>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</si>
  <si>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</si>
  <si>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</si>
  <si>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</si>
  <si>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</si>
  <si>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</si>
  <si>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</si>
  <si>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</si>
  <si>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</si>
  <si>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</si>
  <si>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</si>
  <si>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</si>
  <si>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</si>
  <si>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</si>
  <si>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</si>
  <si>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</si>
  <si>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Canadian Tire Corporation Limited NV</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</si>
  <si>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</si>
  <si>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</si>
  <si>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</si>
  <si>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</si>
  <si>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</si>
  <si>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</si>
  <si>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</si>
  <si>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</si>
  <si>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</si>
  <si>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</si>
  <si>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</si>
  <si>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</si>
  <si>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</si>
  <si>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</si>
  <si>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</si>
  <si>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</si>
  <si>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</si>
  <si>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</si>
  <si>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</si>
  <si>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MINISO Group Holding Limited ADR</t>
  </si>
  <si>
    <t>China</t>
  </si>
  <si>
    <t>Big Lots Inc</t>
  </si>
  <si>
    <t>Grupo Sanborns S.A.B. de C.V.</t>
  </si>
  <si>
    <t>Mexico</t>
  </si>
  <si>
    <t>Mexican Stock Exchange</t>
  </si>
  <si>
    <t>Department Stores</t>
  </si>
  <si>
    <t>Macy's Inc</t>
  </si>
  <si>
    <t>Easyhome New Retail Group Co Ltd A</t>
  </si>
  <si>
    <t>Shenzhen Stock Exchange</t>
  </si>
  <si>
    <t>XSHE</t>
  </si>
  <si>
    <t>SACI Falabella</t>
  </si>
  <si>
    <t>Chile</t>
  </si>
  <si>
    <t>Santiago Stock Exchange</t>
  </si>
  <si>
    <t>Lotte Shopping</t>
  </si>
  <si>
    <t>South Korea</t>
  </si>
  <si>
    <t>Korean Stock Exchange</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</si>
  <si>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</si>
  <si>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</si>
  <si>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</si>
  <si>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</si>
  <si>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</si>
  <si>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</si>
  <si>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</si>
  <si>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</si>
  <si>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</si>
  <si>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</si>
  <si>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</si>
  <si>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</si>
  <si>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</si>
  <si>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</si>
  <si>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</si>
  <si>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</si>
  <si>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</si>
  <si>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</si>
  <si>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</si>
  <si>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</si>
  <si>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</si>
  <si>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Industrials</t>
  </si>
  <si>
    <t>Trucking</t>
  </si>
  <si>
    <t>Passenger Ground Transportation</t>
  </si>
  <si>
    <t>Sixt SE</t>
  </si>
  <si>
    <t>Germany</t>
  </si>
  <si>
    <t>Xetra Stock Exchange</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</si>
  <si>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</si>
  <si>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</si>
  <si>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</si>
  <si>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</si>
  <si>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</si>
  <si>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</si>
  <si>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</si>
  <si>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</si>
  <si>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</si>
  <si>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</si>
  <si>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</si>
  <si>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</si>
  <si>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</si>
  <si>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</si>
  <si>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</si>
  <si>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</si>
  <si>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</si>
  <si>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</si>
  <si>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</si>
  <si>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</si>
  <si>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</si>
  <si>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</si>
  <si>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</si>
  <si>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</si>
  <si>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</si>
  <si>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</si>
  <si>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</si>
  <si>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</si>
  <si>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</si>
  <si>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</si>
  <si>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</si>
  <si>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</si>
  <si>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</si>
  <si>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</si>
  <si>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DoorDash, Inc. Class A</t>
  </si>
  <si>
    <t>Restaurants</t>
  </si>
  <si>
    <t>Farfetch Ltd-A</t>
  </si>
  <si>
    <t>Apparel Retail</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</si>
  <si>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</si>
  <si>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</si>
  <si>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</si>
  <si>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</si>
  <si>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</si>
  <si>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</si>
  <si>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</si>
  <si>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</si>
  <si>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</si>
  <si>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</si>
  <si>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</si>
  <si>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</si>
  <si>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</si>
  <si>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</si>
  <si>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</si>
  <si>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</si>
  <si>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</si>
  <si>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</si>
  <si>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</si>
  <si>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</si>
  <si>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</si>
  <si>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</si>
  <si>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Homefurnishing Retail</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</si>
  <si>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</si>
  <si>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</si>
  <si>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</si>
  <si>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</si>
  <si>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</si>
  <si>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</si>
  <si>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</si>
  <si>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</si>
  <si>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</si>
  <si>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</si>
  <si>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</si>
  <si>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</si>
  <si>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</si>
  <si>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</si>
  <si>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</si>
  <si>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</si>
  <si>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Americanas SA</t>
  </si>
  <si>
    <t>Pinduoduo Inc ADS</t>
  </si>
  <si>
    <t>Just Eat Takeaway.com NV</t>
  </si>
  <si>
    <t>Euronext Amsterdam</t>
  </si>
  <si>
    <t>Chewy, Inc.-A</t>
  </si>
  <si>
    <t>Mercadolibre inc</t>
  </si>
  <si>
    <t>Argentina</t>
  </si>
  <si>
    <t>Mercari Inc</t>
  </si>
  <si>
    <t>JD.com, Inc. Class A</t>
  </si>
  <si>
    <t>Etsy, Inc.</t>
  </si>
  <si>
    <t>ASOS PLC</t>
  </si>
  <si>
    <t>Dada Nexus Limited</t>
  </si>
  <si>
    <t>About You Holding AG</t>
  </si>
  <si>
    <t>Newegg Commerce, Inc.</t>
  </si>
  <si>
    <t>Computer &amp; Electronics Retail</t>
  </si>
  <si>
    <t>Cazoo Group Ltd</t>
  </si>
  <si>
    <t>Automotive Retail</t>
  </si>
  <si>
    <t>Fiverr International Ltd.</t>
  </si>
  <si>
    <t>Human Resource &amp; Employment Services</t>
  </si>
  <si>
    <t>PetMed Express.com Inc</t>
  </si>
  <si>
    <t>Shift4 Payments, Inc.-A</t>
  </si>
  <si>
    <t>Information Technology</t>
  </si>
  <si>
    <t>Data Processing &amp; Outsourced Services</t>
  </si>
  <si>
    <t>Financials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</si>
  <si>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</si>
  <si>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</si>
  <si>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</si>
  <si>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</si>
  <si>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</si>
  <si>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</si>
  <si>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</si>
  <si>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</si>
  <si>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</si>
  <si>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</si>
  <si>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</si>
  <si>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</si>
  <si>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</si>
  <si>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Italy</t>
  </si>
  <si>
    <t>Milan Stock Exchange</t>
  </si>
  <si>
    <t>Boardwalk Real Estate Investment Trust</t>
  </si>
  <si>
    <t>Flywire Corporation Voting</t>
  </si>
  <si>
    <t>Altarea</t>
  </si>
  <si>
    <t>TaskUs, Inc. Class A</t>
  </si>
  <si>
    <t>Wise PLC</t>
  </si>
  <si>
    <t>WNS Holdings ADR</t>
  </si>
  <si>
    <t>Block, Inc. A</t>
  </si>
  <si>
    <t>Sabre Corporation</t>
  </si>
  <si>
    <t>Hotels, Resorts &amp; Cruise Lines</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</si>
  <si>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</si>
  <si>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</si>
  <si>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</si>
  <si>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</si>
  <si>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</si>
  <si>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</si>
  <si>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</si>
  <si>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</si>
  <si>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</si>
  <si>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</si>
  <si>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</si>
  <si>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</si>
  <si>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</si>
  <si>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</si>
  <si>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</si>
  <si>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</si>
  <si>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</si>
  <si>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</si>
  <si>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</si>
  <si>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</si>
  <si>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</si>
  <si>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</si>
  <si>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</si>
  <si>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</si>
  <si>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</si>
  <si>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</si>
  <si>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</si>
  <si>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</si>
  <si>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</si>
  <si>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Sun Communities</t>
  </si>
  <si>
    <t>Single-Family Residential REITs</t>
  </si>
  <si>
    <t>VICI Properties Inc.</t>
  </si>
  <si>
    <t>SBA Communications Corp</t>
  </si>
  <si>
    <t>American Campus Communities Inc</t>
  </si>
  <si>
    <t>Essent Group Ltd</t>
  </si>
  <si>
    <t>Essex Property Trust</t>
  </si>
  <si>
    <t>Spain</t>
  </si>
  <si>
    <t>Mercado Continuo</t>
  </si>
  <si>
    <t>AvalonBay Communities Inc</t>
  </si>
  <si>
    <t>Aeon Co Ltd</t>
  </si>
  <si>
    <t>Four Corners Property Trust</t>
  </si>
  <si>
    <t>Equity Lifestyle Properties Inc</t>
  </si>
  <si>
    <t>Crown Castle Intl Corp</t>
  </si>
  <si>
    <t>Verra Mobility Corporation</t>
  </si>
  <si>
    <t>Iron Mountain Inc</t>
  </si>
  <si>
    <t>Walmart de Mexico SAB de CV</t>
  </si>
  <si>
    <t>EPR Properties</t>
  </si>
  <si>
    <t>Columbia Financial, Inc.</t>
  </si>
  <si>
    <t>Regional Banks</t>
  </si>
  <si>
    <t>TFS Financial Corp</t>
  </si>
  <si>
    <t>American Homes 4 Rent A</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</si>
  <si>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</si>
  <si>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</si>
  <si>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</si>
  <si>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</si>
  <si>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</si>
  <si>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</si>
  <si>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</si>
  <si>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</si>
  <si>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</si>
  <si>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</si>
  <si>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</si>
  <si>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</si>
  <si>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</si>
  <si>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</si>
  <si>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</si>
  <si>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</si>
  <si>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</si>
  <si>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</si>
  <si>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</si>
  <si>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</si>
  <si>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</si>
  <si>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</si>
  <si>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</si>
  <si>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</si>
  <si>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</si>
  <si>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</si>
  <si>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</si>
  <si>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</si>
  <si>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</si>
  <si>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</si>
  <si>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</si>
  <si>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</si>
  <si>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</si>
  <si>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</si>
  <si>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</si>
  <si>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</si>
  <si>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Lamar Advertising Co A</t>
  </si>
  <si>
    <t>Walmart Inc.</t>
  </si>
  <si>
    <t>Big Yellow Group</t>
  </si>
  <si>
    <t>Aareal Bank AG</t>
  </si>
  <si>
    <t>PennyMac Financial Services Inc</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</si>
  <si>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</si>
  <si>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</si>
  <si>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</si>
  <si>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</si>
  <si>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</si>
  <si>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</si>
  <si>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</si>
  <si>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</si>
  <si>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</si>
  <si>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</si>
  <si>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</si>
  <si>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</si>
  <si>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</si>
  <si>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</si>
  <si>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</si>
  <si>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</si>
  <si>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</si>
  <si>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</si>
  <si>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</si>
  <si>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</si>
  <si>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</si>
  <si>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</si>
  <si>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</si>
  <si>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Diversified Support Services</t>
  </si>
  <si>
    <t>Future Sector</t>
  </si>
  <si>
    <t>CURRENT INDEX WEIGHT</t>
  </si>
  <si>
    <t>NEW GICS</t>
  </si>
  <si>
    <t>GICS CHANGE? (T/F)</t>
  </si>
  <si>
    <t>Add/Drop/Remain</t>
  </si>
  <si>
    <t>NEW THEORETICAL WEIGHT</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</si>
  <si>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</si>
  <si>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</si>
  <si>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</si>
  <si>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</si>
  <si>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</si>
  <si>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</si>
  <si>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</si>
  <si>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</si>
  <si>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</si>
  <si>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</si>
  <si>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</si>
  <si>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</si>
  <si>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</si>
  <si>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</si>
  <si>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</si>
  <si>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</si>
  <si>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</si>
  <si>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</si>
  <si>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</si>
  <si>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</si>
  <si>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</si>
  <si>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</si>
  <si>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</si>
  <si>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</si>
  <si>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Remain</t>
  </si>
  <si>
    <t>Drop</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</si>
  <si>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</si>
  <si>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</si>
  <si>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</si>
  <si>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</si>
  <si>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</si>
  <si>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</si>
  <si>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</si>
  <si>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</si>
  <si>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</si>
  <si>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</si>
  <si>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</si>
  <si>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</si>
  <si>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</si>
  <si>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</si>
  <si>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</si>
  <si>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</si>
  <si>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</si>
  <si>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</si>
  <si>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</si>
  <si>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</si>
  <si>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</si>
  <si>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</si>
  <si>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</si>
  <si>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</si>
  <si>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</si>
  <si>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</si>
  <si>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</si>
  <si>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</si>
  <si>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</si>
  <si>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</si>
  <si>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</si>
  <si>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</si>
  <si>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</si>
  <si>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</si>
  <si>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</si>
  <si>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</si>
  <si>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</si>
  <si>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</si>
  <si>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</si>
  <si>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</si>
  <si>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</si>
  <si>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</si>
  <si>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</si>
  <si>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</si>
  <si>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</si>
  <si>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</si>
  <si>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</si>
  <si>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</si>
  <si>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</si>
  <si>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</si>
  <si>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</si>
  <si>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</si>
  <si>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</si>
  <si>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</si>
  <si>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</si>
  <si>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</si>
  <si>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</si>
  <si>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</si>
  <si>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</si>
  <si>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</si>
  <si>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</si>
  <si>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</si>
  <si>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</si>
  <si>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</si>
  <si>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</si>
  <si>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</si>
  <si>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</si>
  <si>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</si>
  <si>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</si>
  <si>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</si>
  <si>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</si>
  <si>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</si>
  <si>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</si>
  <si>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</si>
  <si>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</si>
  <si>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</si>
  <si>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</si>
  <si>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</si>
  <si>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</si>
  <si>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</si>
  <si>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</si>
  <si>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</si>
  <si>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</si>
  <si>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</si>
  <si>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</si>
  <si>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</si>
  <si>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</si>
  <si>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</si>
  <si>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</si>
  <si>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</si>
  <si>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</si>
  <si>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</si>
  <si>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</si>
  <si>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</si>
  <si>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</si>
  <si>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</si>
  <si>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</si>
  <si>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</si>
  <si>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</si>
  <si>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</si>
  <si>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</si>
  <si>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</si>
  <si>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</si>
  <si>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</si>
  <si>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</si>
  <si>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</si>
  <si>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</si>
  <si>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</si>
  <si>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</si>
  <si>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</si>
  <si>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</si>
  <si>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</si>
  <si>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</si>
  <si>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</si>
  <si>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</si>
  <si>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</si>
  <si>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</si>
  <si>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</si>
  <si>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</si>
  <si>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</si>
  <si>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</si>
  <si>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</si>
  <si>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</si>
  <si>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</si>
  <si>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</si>
  <si>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</si>
  <si>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</si>
  <si>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</si>
  <si>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</si>
  <si>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</si>
  <si>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</si>
  <si>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</si>
  <si>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</si>
  <si>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</si>
  <si>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</si>
  <si>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</si>
  <si>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</si>
  <si>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</si>
  <si>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</si>
  <si>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</si>
  <si>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</si>
  <si>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</si>
  <si>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</si>
  <si>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</si>
  <si>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</si>
  <si>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</si>
  <si>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</si>
  <si>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</si>
  <si>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</si>
  <si>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</si>
  <si>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</si>
  <si>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</si>
  <si>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</si>
  <si>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</si>
  <si>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</si>
  <si>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</si>
  <si>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</si>
  <si>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</si>
  <si>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</si>
  <si>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</si>
  <si>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</si>
  <si>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</si>
  <si>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</si>
  <si>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</si>
  <si>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</si>
  <si>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</si>
  <si>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</si>
  <si>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</si>
  <si>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</si>
  <si>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</si>
  <si>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</si>
  <si>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</si>
  <si>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</si>
  <si>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</si>
  <si>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</si>
  <si>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</si>
  <si>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</si>
  <si>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</si>
  <si>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</si>
  <si>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</si>
  <si>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</si>
  <si>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</si>
  <si>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</si>
  <si>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</si>
  <si>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</si>
  <si>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</si>
  <si>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</si>
  <si>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</si>
  <si>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</si>
  <si>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</si>
  <si>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</si>
  <si>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</si>
  <si>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</si>
  <si>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</si>
  <si>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</si>
  <si>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</si>
  <si>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</si>
  <si>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</si>
  <si>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</si>
  <si>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</si>
  <si>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</si>
  <si>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</si>
  <si>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</si>
  <si>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</si>
  <si>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</si>
  <si>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</si>
  <si>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</si>
  <si>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</si>
  <si>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</si>
  <si>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</si>
  <si>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</si>
  <si>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</si>
  <si>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</si>
  <si>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</si>
  <si>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</si>
  <si>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</si>
  <si>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</si>
  <si>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</si>
  <si>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</si>
  <si>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</si>
  <si>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</si>
  <si>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</si>
  <si>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</si>
  <si>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</si>
  <si>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</si>
  <si>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</si>
  <si>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</si>
  <si>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</si>
  <si>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</si>
  <si>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</si>
  <si>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</si>
  <si>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</si>
  <si>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</si>
  <si>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</si>
  <si>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</si>
  <si>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</si>
  <si>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</si>
  <si>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</si>
  <si>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</si>
  <si>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</si>
  <si>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</si>
  <si>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</si>
  <si>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</si>
  <si>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</si>
  <si>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</si>
  <si>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</si>
  <si>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</si>
  <si>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</si>
  <si>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</si>
  <si>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</si>
  <si>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</si>
  <si>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</si>
  <si>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</si>
  <si>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</si>
  <si>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</si>
  <si>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</si>
  <si>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</si>
  <si>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</si>
  <si>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</si>
  <si>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</si>
  <si>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</si>
  <si>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</si>
  <si>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</si>
  <si>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</si>
  <si>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</si>
  <si>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</si>
  <si>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</si>
  <si>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</si>
  <si>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</si>
  <si>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</si>
  <si>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</si>
  <si>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</si>
  <si>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</si>
  <si>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</si>
  <si>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</si>
  <si>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</si>
  <si>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</si>
  <si>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</si>
  <si>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</si>
  <si>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</si>
  <si>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</si>
  <si>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</si>
  <si>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</si>
  <si>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</si>
  <si>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</si>
  <si>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</si>
  <si>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</si>
  <si>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</si>
  <si>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</si>
  <si>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</si>
  <si>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</si>
  <si>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</si>
  <si>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</si>
  <si>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</si>
  <si>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</si>
  <si>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</si>
  <si>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</si>
  <si>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</si>
  <si>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</si>
  <si>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</si>
  <si>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</si>
  <si>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</si>
  <si>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</si>
  <si>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</si>
  <si>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</si>
  <si>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</si>
  <si>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</si>
  <si>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</si>
  <si>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</si>
  <si>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</si>
  <si>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</si>
  <si>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</si>
  <si>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</si>
  <si>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</si>
  <si>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</si>
  <si>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</si>
  <si>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</si>
  <si>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</si>
  <si>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</si>
  <si>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</si>
  <si>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</si>
  <si>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</si>
  <si>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</si>
  <si>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</si>
  <si>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</si>
  <si>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</si>
  <si>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</si>
  <si>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</si>
  <si>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</si>
  <si>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</si>
  <si>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</si>
  <si>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</si>
  <si>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</si>
  <si>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</si>
  <si>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</si>
  <si>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</si>
  <si>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</si>
  <si>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</si>
  <si>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</si>
  <si>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</si>
  <si>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</si>
  <si>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</si>
  <si>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</si>
  <si>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</si>
  <si>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</si>
  <si>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</si>
  <si>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</si>
  <si>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</si>
  <si>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</si>
  <si>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</si>
  <si>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</si>
  <si>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</si>
  <si>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</si>
  <si>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</si>
  <si>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</si>
  <si>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</si>
  <si>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</si>
  <si>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</si>
  <si>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</si>
  <si>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</si>
  <si>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</si>
  <si>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</si>
  <si>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</si>
  <si>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</si>
  <si>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</si>
  <si>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</si>
  <si>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</si>
  <si>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</si>
  <si>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</si>
  <si>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</si>
  <si>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</si>
  <si>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</si>
  <si>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</si>
  <si>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</si>
  <si>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</si>
  <si>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</si>
  <si>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</si>
  <si>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</si>
  <si>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</si>
  <si>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</si>
  <si>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</si>
  <si>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</si>
  <si>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</si>
  <si>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</si>
  <si>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</si>
  <si>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</si>
  <si>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</si>
  <si>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</si>
  <si>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</si>
  <si>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</si>
  <si>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</si>
  <si>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</si>
  <si>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</si>
  <si>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INDEX NAME</t>
  </si>
  <si>
    <t>INDEX CODE</t>
  </si>
  <si>
    <t>INDEX KEY</t>
  </si>
  <si>
    <t>DJI INDUSTRY CODE</t>
  </si>
  <si>
    <t>ALTERNATE CLASSIFICATION CODE</t>
  </si>
  <si>
    <t>COUNTRY OF DOMICILE</t>
  </si>
  <si>
    <t>COUNTRY OF LISTING</t>
  </si>
  <si>
    <t>SIZE</t>
  </si>
  <si>
    <t>CAP RANGE</t>
  </si>
  <si>
    <t>NET DIVIDEND</t>
  </si>
  <si>
    <t>D8000870087708777</t>
  </si>
  <si>
    <t>D8000870087708773</t>
  </si>
  <si>
    <t>LINE COUNT:</t>
  </si>
  <si>
    <t>D2000270027302733</t>
  </si>
  <si>
    <t>D2000270027302737</t>
  </si>
  <si>
    <t>D2000270027902791</t>
  </si>
  <si>
    <t>D2000270027902795</t>
  </si>
  <si>
    <t>D9000950095709578</t>
  </si>
  <si>
    <t>SPGCMP1200USDFF--P-RGLL--45</t>
  </si>
  <si>
    <t>D9000950095309537</t>
  </si>
  <si>
    <t>D9000950095709576</t>
  </si>
  <si>
    <t>D9000950095309535</t>
  </si>
  <si>
    <t>D9000950095309533</t>
  </si>
  <si>
    <t>D9000950095709572</t>
  </si>
  <si>
    <t>Citrix Systems Inc</t>
  </si>
  <si>
    <t>CTXS.OQ</t>
  </si>
  <si>
    <t>CTXS UQ</t>
  </si>
  <si>
    <t>US1773761002</t>
  </si>
  <si>
    <t>CTXS</t>
  </si>
  <si>
    <t>IPG Photonics Corp</t>
  </si>
  <si>
    <t>IPGP.OQ</t>
  </si>
  <si>
    <t>IPGP UQ</t>
  </si>
  <si>
    <t>44980X109</t>
  </si>
  <si>
    <t>US44980X1090</t>
  </si>
  <si>
    <t>IPGP</t>
  </si>
  <si>
    <t>Sinch AB</t>
  </si>
  <si>
    <t>SINCH.ST</t>
  </si>
  <si>
    <t>SINCH SS</t>
  </si>
  <si>
    <t>SE0016101844</t>
  </si>
  <si>
    <t>BKP8Q11</t>
  </si>
  <si>
    <t>SINCH</t>
  </si>
  <si>
    <t>32046701W</t>
  </si>
  <si>
    <t>Xiaomi Corporation - 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</si>
</sst>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0.0000%"/>
    <numFmt numFmtId="167" formatCode="0.000%"/>
    <numFmt numFmtId="168" formatCode="0.00000%"/>
    <numFmt numFmtId="169" formatCode="0.000000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4">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0" borderId="0" xfId="0" applyAlignment="1">
      <alignment wrapText="1"/>
    </xf>
    <xf numFmtId="0" fontId="0" fillId="5" borderId="0" xfId="0" applyFill="1" applyAlignment="1">
      <alignment wrapText="1"/>
    </xf>
    <xf numFmtId="0" fontId="0" fillId="5" borderId="0" xfId="0" applyFill="1"/>
    <xf numFmtId="164" fontId="0" fillId="5" borderId="0" xfId="0" applyNumberFormat="1" applyFill="1" applyAlignment="1">
      <alignment wrapText="1"/>
    </xf>
    <xf numFmtId="0" fontId="2" fillId="5" borderId="8" xfId="0" applyFont="1" applyFill="1" applyBorder="1" applyAlignment="1">
      <alignment wrapText="1"/>
    </xf>
    <xf numFmtId="165"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7" fontId="0" fillId="5" borderId="0" xfId="1" applyNumberFormat="1" applyFont="1" applyFill="1" applyAlignment="1">
      <alignment wrapText="1"/>
    </xf>
    <xf numFmtId="167" fontId="0" fillId="0" borderId="0" xfId="1" applyNumberFormat="1" applyFont="1"/>
    <xf numFmtId="168" fontId="0" fillId="0" borderId="0" xfId="1" applyNumberFormat="1" applyFont="1"/>
    <xf numFmtId="169" fontId="0" fillId="5" borderId="0" xfId="1" applyNumberFormat="1" applyFont="1" applyFill="1" applyAlignment="1">
      <alignment wrapText="1"/>
    </xf>
    <xf numFmtId="169"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8"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applyAlignment="1"/>
    <xf numFmtId="0" fontId="10" fillId="2" borderId="14" xfId="0" applyFont="1" applyFill="1" applyBorder="1" applyAlignment="1"/>
    <xf numFmtId="0" fontId="13" fillId="8" borderId="15" xfId="0" applyFont="1" applyFill="1" applyBorder="1"/>
    <xf numFmtId="0" fontId="13" fillId="8" borderId="16" xfId="0" applyFont="1" applyFill="1" applyBorder="1"/>
    <xf numFmtId="0" fontId="13" fillId="8" borderId="17" xfId="0" applyFont="1" applyFill="1" applyBorder="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workbookViewId="0">
      <selection activeCell="F2" sqref="F2"/>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3" customFormat="1" ht="21" x14ac:dyDescent="0.2">
      <c r="A1" s="66" t="s">
        <v>1215</v>
      </c>
      <c r="B1" s="67"/>
      <c r="C1" s="67"/>
      <c r="D1" s="67"/>
      <c r="E1" s="67"/>
      <c r="F1" s="67"/>
      <c r="G1" s="67"/>
      <c r="H1" s="68"/>
    </row>
    <row r="2" spans="1:8" x14ac:dyDescent="0.25">
      <c r="A2" s="34" t="s">
        <v>1216</v>
      </c>
      <c r="B2" s="35"/>
      <c r="C2" s="35"/>
      <c r="D2" s="35"/>
      <c r="E2" s="35"/>
      <c r="F2" s="35"/>
      <c r="G2" s="35"/>
      <c r="H2" s="36"/>
    </row>
    <row r="3" spans="1:8" ht="15.6" customHeight="1" x14ac:dyDescent="0.25">
      <c r="A3" s="69" t="s">
        <v>1217</v>
      </c>
      <c r="B3" s="69"/>
      <c r="C3" s="69"/>
      <c r="D3" s="69"/>
      <c r="E3" s="69"/>
      <c r="F3" s="69"/>
      <c r="G3" s="69"/>
      <c r="H3" s="70"/>
    </row>
    <row r="4" spans="1:8" ht="16.899999999999999" customHeight="1" x14ac:dyDescent="0.25">
      <c r="A4" s="37" t="s">
        <v>1218</v>
      </c>
      <c r="B4" s="38"/>
      <c r="D4" s="38"/>
      <c r="E4" s="38" t="s">
        <v>1219</v>
      </c>
      <c r="F4" s="38" t="s">
        <v>1219</v>
      </c>
      <c r="G4" s="38" t="s">
        <v>1219</v>
      </c>
      <c r="H4" s="39" t="s">
        <v>1219</v>
      </c>
    </row>
    <row r="5" spans="1:8" ht="15.75" thickBot="1" x14ac:dyDescent="0.3">
      <c r="A5" s="71" t="s">
        <v>1220</v>
      </c>
      <c r="B5" s="72"/>
      <c r="C5" s="72" t="s">
        <v>1221</v>
      </c>
      <c r="D5" s="72"/>
      <c r="E5" s="72" t="s">
        <v>1222</v>
      </c>
      <c r="F5" s="72"/>
      <c r="G5" s="72" t="s">
        <v>1223</v>
      </c>
      <c r="H5" s="73"/>
    </row>
    <row r="6" spans="1:8" x14ac:dyDescent="0.25">
      <c r="A6" s="40">
        <v>10</v>
      </c>
      <c r="B6" s="40" t="s">
        <v>1224</v>
      </c>
      <c r="C6" s="40">
        <v>1010</v>
      </c>
      <c r="D6" s="40" t="s">
        <v>1224</v>
      </c>
      <c r="E6" s="40">
        <v>101010</v>
      </c>
      <c r="F6" s="40" t="s">
        <v>1225</v>
      </c>
      <c r="G6" s="40">
        <v>10101010</v>
      </c>
      <c r="H6" s="41" t="s">
        <v>1226</v>
      </c>
    </row>
    <row r="7" spans="1:8" x14ac:dyDescent="0.25">
      <c r="A7" s="42"/>
      <c r="B7" s="42"/>
      <c r="C7" s="42"/>
      <c r="D7" s="42"/>
      <c r="E7" s="42"/>
      <c r="F7" s="42"/>
      <c r="G7" s="42"/>
      <c r="H7" s="43" t="s">
        <v>1227</v>
      </c>
    </row>
    <row r="8" spans="1:8" x14ac:dyDescent="0.25">
      <c r="A8" s="40"/>
      <c r="B8" s="40"/>
      <c r="C8" s="40"/>
      <c r="D8" s="40"/>
      <c r="E8" s="40"/>
      <c r="F8" s="40"/>
      <c r="G8" s="40">
        <v>10101020</v>
      </c>
      <c r="H8" s="44" t="s">
        <v>1228</v>
      </c>
    </row>
    <row r="9" spans="1:8" ht="26.25" x14ac:dyDescent="0.25">
      <c r="A9" s="42"/>
      <c r="B9" s="42"/>
      <c r="C9" s="42"/>
      <c r="D9" s="42"/>
      <c r="E9" s="42"/>
      <c r="F9" s="42"/>
      <c r="G9" s="42"/>
      <c r="H9" s="43" t="s">
        <v>1229</v>
      </c>
    </row>
    <row r="10" spans="1:8" x14ac:dyDescent="0.25">
      <c r="A10" s="40"/>
      <c r="B10" s="40"/>
      <c r="C10" s="40"/>
      <c r="D10" s="40"/>
      <c r="E10" s="40">
        <v>101020</v>
      </c>
      <c r="F10" s="40" t="s">
        <v>1230</v>
      </c>
      <c r="G10" s="40">
        <v>10102010</v>
      </c>
      <c r="H10" s="44" t="s">
        <v>1231</v>
      </c>
    </row>
    <row r="11" spans="1:8" ht="26.25" x14ac:dyDescent="0.25">
      <c r="A11" s="42"/>
      <c r="B11" s="42"/>
      <c r="C11" s="42"/>
      <c r="D11" s="42"/>
      <c r="E11" s="42"/>
      <c r="F11" s="42"/>
      <c r="G11" s="42"/>
      <c r="H11" s="43" t="s">
        <v>1232</v>
      </c>
    </row>
    <row r="12" spans="1:8" x14ac:dyDescent="0.25">
      <c r="A12" s="40"/>
      <c r="B12" s="40"/>
      <c r="C12" s="40"/>
      <c r="D12" s="40"/>
      <c r="E12" s="40"/>
      <c r="F12" s="40"/>
      <c r="G12" s="40">
        <v>10102020</v>
      </c>
      <c r="H12" s="44" t="s">
        <v>1233</v>
      </c>
    </row>
    <row r="13" spans="1:8" x14ac:dyDescent="0.25">
      <c r="A13" s="42" t="s">
        <v>1219</v>
      </c>
      <c r="B13" s="42"/>
      <c r="C13" s="42"/>
      <c r="D13" s="42"/>
      <c r="E13" s="42"/>
      <c r="F13" s="42"/>
      <c r="G13" s="42"/>
      <c r="H13" s="43" t="s">
        <v>1234</v>
      </c>
    </row>
    <row r="14" spans="1:8" x14ac:dyDescent="0.25">
      <c r="A14" s="40" t="s">
        <v>1219</v>
      </c>
      <c r="B14" s="40"/>
      <c r="C14" s="40"/>
      <c r="D14" s="40"/>
      <c r="E14" s="40"/>
      <c r="F14" s="40"/>
      <c r="G14" s="40">
        <v>10102030</v>
      </c>
      <c r="H14" s="44" t="s">
        <v>1235</v>
      </c>
    </row>
    <row r="15" spans="1:8" ht="26.25" x14ac:dyDescent="0.25">
      <c r="A15" s="42" t="s">
        <v>1219</v>
      </c>
      <c r="B15" s="42"/>
      <c r="C15" s="42"/>
      <c r="D15" s="42"/>
      <c r="E15" s="42"/>
      <c r="F15" s="42"/>
      <c r="G15" s="42"/>
      <c r="H15" s="43" t="s">
        <v>1236</v>
      </c>
    </row>
    <row r="16" spans="1:8" x14ac:dyDescent="0.25">
      <c r="A16" s="42" t="s">
        <v>1219</v>
      </c>
      <c r="B16" s="42"/>
      <c r="C16" s="42"/>
      <c r="D16" s="42"/>
      <c r="E16" s="42"/>
      <c r="F16" s="42"/>
      <c r="G16" s="40">
        <v>10102040</v>
      </c>
      <c r="H16" s="44" t="s">
        <v>1237</v>
      </c>
    </row>
    <row r="17" spans="1:8" ht="26.25" x14ac:dyDescent="0.25">
      <c r="A17" s="42" t="s">
        <v>1219</v>
      </c>
      <c r="B17" s="42"/>
      <c r="C17" s="42"/>
      <c r="D17" s="42"/>
      <c r="E17" s="42"/>
      <c r="F17" s="42"/>
      <c r="G17" s="40"/>
      <c r="H17" s="43" t="s">
        <v>1238</v>
      </c>
    </row>
    <row r="18" spans="1:8" x14ac:dyDescent="0.25">
      <c r="A18" s="42" t="s">
        <v>1219</v>
      </c>
      <c r="B18" s="42"/>
      <c r="C18" s="42"/>
      <c r="D18" s="42"/>
      <c r="E18" s="42"/>
      <c r="F18" s="42"/>
      <c r="G18" s="40">
        <v>10102050</v>
      </c>
      <c r="H18" s="44" t="s">
        <v>1239</v>
      </c>
    </row>
    <row r="19" spans="1:8" ht="39" x14ac:dyDescent="0.25">
      <c r="A19" s="42" t="s">
        <v>1219</v>
      </c>
      <c r="B19" s="42"/>
      <c r="C19" s="42"/>
      <c r="D19" s="42"/>
      <c r="E19" s="42"/>
      <c r="F19" s="42"/>
      <c r="G19" s="40"/>
      <c r="H19" s="43" t="s">
        <v>1240</v>
      </c>
    </row>
    <row r="20" spans="1:8" x14ac:dyDescent="0.25">
      <c r="A20" s="40">
        <v>15</v>
      </c>
      <c r="B20" s="40" t="s">
        <v>1241</v>
      </c>
      <c r="C20" s="40">
        <v>1510</v>
      </c>
      <c r="D20" s="40" t="s">
        <v>1241</v>
      </c>
      <c r="E20" s="40">
        <v>151010</v>
      </c>
      <c r="F20" s="40" t="s">
        <v>1242</v>
      </c>
      <c r="G20" s="40">
        <v>15101010</v>
      </c>
      <c r="H20" s="44" t="s">
        <v>1243</v>
      </c>
    </row>
    <row r="21" spans="1:8" ht="39" x14ac:dyDescent="0.25">
      <c r="A21" s="42" t="s">
        <v>1219</v>
      </c>
      <c r="B21" s="42"/>
      <c r="C21" s="42"/>
      <c r="D21" s="42"/>
      <c r="E21" s="42"/>
      <c r="F21" s="42"/>
      <c r="G21" s="42"/>
      <c r="H21" s="43" t="s">
        <v>1244</v>
      </c>
    </row>
    <row r="22" spans="1:8" x14ac:dyDescent="0.25">
      <c r="A22" s="40" t="s">
        <v>1219</v>
      </c>
      <c r="B22" s="40"/>
      <c r="C22" s="40"/>
      <c r="D22" s="40"/>
      <c r="E22" s="40"/>
      <c r="F22" s="40"/>
      <c r="G22" s="40">
        <v>15101020</v>
      </c>
      <c r="H22" s="44" t="s">
        <v>1245</v>
      </c>
    </row>
    <row r="23" spans="1:8" ht="26.25" x14ac:dyDescent="0.25">
      <c r="A23" s="42" t="s">
        <v>1219</v>
      </c>
      <c r="B23" s="42"/>
      <c r="C23" s="42"/>
      <c r="D23" s="42"/>
      <c r="E23" s="42"/>
      <c r="F23" s="42"/>
      <c r="G23" s="42"/>
      <c r="H23" s="43" t="s">
        <v>1246</v>
      </c>
    </row>
    <row r="24" spans="1:8" x14ac:dyDescent="0.25">
      <c r="A24" s="40" t="s">
        <v>1219</v>
      </c>
      <c r="B24" s="40"/>
      <c r="C24" s="40"/>
      <c r="D24" s="40"/>
      <c r="E24" s="40"/>
      <c r="F24" s="40"/>
      <c r="G24" s="40">
        <v>15101030</v>
      </c>
      <c r="H24" s="44" t="s">
        <v>1247</v>
      </c>
    </row>
    <row r="25" spans="1:8" x14ac:dyDescent="0.25">
      <c r="A25" s="42" t="s">
        <v>1219</v>
      </c>
      <c r="B25" s="42"/>
      <c r="C25" s="42"/>
      <c r="D25" s="42"/>
      <c r="E25" s="42"/>
      <c r="F25" s="42"/>
      <c r="G25" s="42"/>
      <c r="H25" s="43" t="s">
        <v>1248</v>
      </c>
    </row>
    <row r="26" spans="1:8" x14ac:dyDescent="0.25">
      <c r="A26" s="40" t="s">
        <v>1219</v>
      </c>
      <c r="B26" s="40"/>
      <c r="C26" s="40"/>
      <c r="D26" s="40"/>
      <c r="E26" s="40"/>
      <c r="F26" s="40"/>
      <c r="G26" s="40">
        <v>15101040</v>
      </c>
      <c r="H26" s="44" t="s">
        <v>1249</v>
      </c>
    </row>
    <row r="27" spans="1:8" x14ac:dyDescent="0.25">
      <c r="A27" s="42" t="s">
        <v>1219</v>
      </c>
      <c r="B27" s="42"/>
      <c r="C27" s="42"/>
      <c r="D27" s="42"/>
      <c r="E27" s="42"/>
      <c r="F27" s="42"/>
      <c r="G27" s="42"/>
      <c r="H27" s="43" t="s">
        <v>1250</v>
      </c>
    </row>
    <row r="28" spans="1:8" x14ac:dyDescent="0.25">
      <c r="A28" s="40" t="s">
        <v>1219</v>
      </c>
      <c r="B28" s="40"/>
      <c r="C28" s="40"/>
      <c r="D28" s="40"/>
      <c r="E28" s="40"/>
      <c r="F28" s="40"/>
      <c r="G28" s="40">
        <v>15101050</v>
      </c>
      <c r="H28" s="44" t="s">
        <v>1251</v>
      </c>
    </row>
    <row r="29" spans="1:8" ht="26.25" x14ac:dyDescent="0.25">
      <c r="A29" s="42" t="s">
        <v>1219</v>
      </c>
      <c r="B29" s="42"/>
      <c r="C29" s="42"/>
      <c r="D29" s="42"/>
      <c r="E29" s="42"/>
      <c r="F29" s="42"/>
      <c r="G29" s="42"/>
      <c r="H29" s="43" t="s">
        <v>1252</v>
      </c>
    </row>
    <row r="30" spans="1:8" x14ac:dyDescent="0.25">
      <c r="A30" s="40" t="s">
        <v>1219</v>
      </c>
      <c r="B30" s="40"/>
      <c r="C30" s="40"/>
      <c r="D30" s="40"/>
      <c r="E30" s="40">
        <v>151020</v>
      </c>
      <c r="F30" s="40" t="s">
        <v>1253</v>
      </c>
      <c r="G30" s="40">
        <v>15102010</v>
      </c>
      <c r="H30" s="44" t="s">
        <v>1253</v>
      </c>
    </row>
    <row r="31" spans="1:8" ht="26.25" x14ac:dyDescent="0.25">
      <c r="A31" s="42" t="s">
        <v>1219</v>
      </c>
      <c r="B31" s="42"/>
      <c r="C31" s="42"/>
      <c r="D31" s="42"/>
      <c r="E31" s="42"/>
      <c r="F31" s="42"/>
      <c r="G31" s="42"/>
      <c r="H31" s="43" t="s">
        <v>1254</v>
      </c>
    </row>
    <row r="32" spans="1:8" x14ac:dyDescent="0.25">
      <c r="A32" s="40" t="s">
        <v>1219</v>
      </c>
      <c r="B32" s="40"/>
      <c r="C32" s="40"/>
      <c r="D32" s="40"/>
      <c r="E32" s="40">
        <v>151030</v>
      </c>
      <c r="F32" s="40" t="s">
        <v>1255</v>
      </c>
      <c r="G32" s="45">
        <v>15103010</v>
      </c>
      <c r="H32" s="46" t="s">
        <v>1256</v>
      </c>
    </row>
    <row r="33" spans="1:8" x14ac:dyDescent="0.25">
      <c r="A33" s="42" t="s">
        <v>1219</v>
      </c>
      <c r="B33" s="42"/>
      <c r="C33" s="42"/>
      <c r="D33" s="42"/>
      <c r="E33" s="42"/>
      <c r="F33" s="42"/>
      <c r="G33" s="42"/>
      <c r="H33" s="43" t="s">
        <v>1257</v>
      </c>
    </row>
    <row r="34" spans="1:8" x14ac:dyDescent="0.25">
      <c r="A34" s="40" t="s">
        <v>1219</v>
      </c>
      <c r="B34" s="40"/>
      <c r="C34" s="40"/>
      <c r="D34" s="40"/>
      <c r="E34" s="40"/>
      <c r="F34" s="40"/>
      <c r="G34" s="45">
        <v>15103020</v>
      </c>
      <c r="H34" s="46" t="s">
        <v>1258</v>
      </c>
    </row>
    <row r="35" spans="1:8" x14ac:dyDescent="0.25">
      <c r="A35" s="42" t="s">
        <v>1219</v>
      </c>
      <c r="B35" s="42"/>
      <c r="C35" s="42"/>
      <c r="D35" s="42"/>
      <c r="E35" s="42"/>
      <c r="F35" s="42"/>
      <c r="G35" s="42"/>
      <c r="H35" s="43" t="s">
        <v>1259</v>
      </c>
    </row>
    <row r="36" spans="1:8" x14ac:dyDescent="0.25">
      <c r="A36" s="42" t="s">
        <v>1219</v>
      </c>
      <c r="B36" s="42"/>
      <c r="C36" s="42"/>
      <c r="D36" s="42"/>
      <c r="E36" s="40">
        <v>151040</v>
      </c>
      <c r="F36" s="40" t="s">
        <v>1260</v>
      </c>
      <c r="G36" s="40">
        <v>15104010</v>
      </c>
      <c r="H36" s="44" t="s">
        <v>1261</v>
      </c>
    </row>
    <row r="37" spans="1:8" ht="26.25" x14ac:dyDescent="0.25">
      <c r="A37" s="42" t="s">
        <v>1219</v>
      </c>
      <c r="B37" s="42"/>
      <c r="C37" s="42"/>
      <c r="D37" s="42"/>
      <c r="E37" s="42"/>
      <c r="F37" s="42"/>
      <c r="G37" s="42"/>
      <c r="H37" s="43" t="s">
        <v>1262</v>
      </c>
    </row>
    <row r="38" spans="1:8" x14ac:dyDescent="0.25">
      <c r="A38" s="40" t="s">
        <v>1219</v>
      </c>
      <c r="B38" s="40"/>
      <c r="C38" s="40"/>
      <c r="D38" s="40"/>
      <c r="E38" s="40"/>
      <c r="F38" s="40"/>
      <c r="G38" s="40">
        <v>15104020</v>
      </c>
      <c r="H38" s="44" t="s">
        <v>1263</v>
      </c>
    </row>
    <row r="39" spans="1:8" ht="39" x14ac:dyDescent="0.25">
      <c r="A39" s="42" t="s">
        <v>1219</v>
      </c>
      <c r="B39" s="42"/>
      <c r="C39" s="42"/>
      <c r="D39" s="42"/>
      <c r="E39" s="42"/>
      <c r="F39" s="42"/>
      <c r="G39" s="42"/>
      <c r="H39" s="43" t="s">
        <v>1264</v>
      </c>
    </row>
    <row r="40" spans="1:8" x14ac:dyDescent="0.25">
      <c r="A40" s="42" t="s">
        <v>1219</v>
      </c>
      <c r="B40" s="42"/>
      <c r="C40" s="42"/>
      <c r="D40" s="42"/>
      <c r="E40" s="42"/>
      <c r="F40" s="42"/>
      <c r="G40" s="40">
        <v>15104025</v>
      </c>
      <c r="H40" s="44" t="s">
        <v>1265</v>
      </c>
    </row>
    <row r="41" spans="1:8" x14ac:dyDescent="0.25">
      <c r="A41" s="42" t="s">
        <v>1219</v>
      </c>
      <c r="B41" s="42"/>
      <c r="C41" s="42"/>
      <c r="D41" s="42"/>
      <c r="E41" s="42"/>
      <c r="F41" s="42"/>
      <c r="G41" s="42"/>
      <c r="H41" s="43" t="s">
        <v>1266</v>
      </c>
    </row>
    <row r="42" spans="1:8" x14ac:dyDescent="0.25">
      <c r="A42" s="40" t="s">
        <v>1219</v>
      </c>
      <c r="B42" s="40"/>
      <c r="C42" s="40"/>
      <c r="D42" s="40"/>
      <c r="E42" s="40"/>
      <c r="F42" s="40"/>
      <c r="G42" s="40">
        <v>15104030</v>
      </c>
      <c r="H42" s="44" t="s">
        <v>1267</v>
      </c>
    </row>
    <row r="43" spans="1:8" ht="26.25" x14ac:dyDescent="0.25">
      <c r="A43" s="42" t="s">
        <v>1219</v>
      </c>
      <c r="B43" s="42"/>
      <c r="C43" s="42"/>
      <c r="D43" s="42"/>
      <c r="E43" s="42"/>
      <c r="F43" s="42"/>
      <c r="G43" s="42"/>
      <c r="H43" s="43" t="s">
        <v>1268</v>
      </c>
    </row>
    <row r="44" spans="1:8" x14ac:dyDescent="0.25">
      <c r="A44" s="40" t="s">
        <v>1219</v>
      </c>
      <c r="B44" s="40"/>
      <c r="C44" s="40"/>
      <c r="D44" s="40"/>
      <c r="E44" s="40"/>
      <c r="F44" s="40"/>
      <c r="G44" s="40">
        <v>15104040</v>
      </c>
      <c r="H44" s="44" t="s">
        <v>1269</v>
      </c>
    </row>
    <row r="45" spans="1:8" x14ac:dyDescent="0.25">
      <c r="A45" s="42" t="s">
        <v>1219</v>
      </c>
      <c r="B45" s="42"/>
      <c r="C45" s="42"/>
      <c r="D45" s="42"/>
      <c r="E45" s="42"/>
      <c r="F45" s="42"/>
      <c r="G45" s="42"/>
      <c r="H45" s="43" t="s">
        <v>1270</v>
      </c>
    </row>
    <row r="46" spans="1:8" x14ac:dyDescent="0.25">
      <c r="A46" s="42" t="s">
        <v>1219</v>
      </c>
      <c r="B46" s="42"/>
      <c r="C46" s="42"/>
      <c r="D46" s="42"/>
      <c r="E46" s="42"/>
      <c r="F46" s="42"/>
      <c r="G46" s="40">
        <v>15104045</v>
      </c>
      <c r="H46" s="44" t="s">
        <v>1271</v>
      </c>
    </row>
    <row r="47" spans="1:8" x14ac:dyDescent="0.25">
      <c r="A47" s="42" t="s">
        <v>1219</v>
      </c>
      <c r="B47" s="42"/>
      <c r="C47" s="42"/>
      <c r="D47" s="42"/>
      <c r="E47" s="42"/>
      <c r="F47" s="42"/>
      <c r="G47" s="42"/>
      <c r="H47" s="43" t="s">
        <v>1272</v>
      </c>
    </row>
    <row r="48" spans="1:8" x14ac:dyDescent="0.25">
      <c r="A48" s="40" t="s">
        <v>1219</v>
      </c>
      <c r="B48" s="40"/>
      <c r="C48" s="40"/>
      <c r="D48" s="40"/>
      <c r="E48" s="40"/>
      <c r="F48" s="40"/>
      <c r="G48" s="40">
        <v>15104050</v>
      </c>
      <c r="H48" s="44" t="s">
        <v>1273</v>
      </c>
    </row>
    <row r="49" spans="1:8" x14ac:dyDescent="0.25">
      <c r="A49" s="42" t="s">
        <v>1219</v>
      </c>
      <c r="B49" s="42"/>
      <c r="C49" s="42"/>
      <c r="D49" s="42"/>
      <c r="E49" s="42"/>
      <c r="F49" s="42"/>
      <c r="G49" s="42"/>
      <c r="H49" s="43" t="s">
        <v>1274</v>
      </c>
    </row>
    <row r="50" spans="1:8" x14ac:dyDescent="0.25">
      <c r="A50" s="40" t="s">
        <v>1219</v>
      </c>
      <c r="B50" s="40"/>
      <c r="C50" s="40"/>
      <c r="D50" s="40"/>
      <c r="E50" s="40">
        <v>151050</v>
      </c>
      <c r="F50" s="40" t="s">
        <v>1275</v>
      </c>
      <c r="G50" s="40">
        <v>15105010</v>
      </c>
      <c r="H50" s="44" t="s">
        <v>1276</v>
      </c>
    </row>
    <row r="51" spans="1:8" x14ac:dyDescent="0.25">
      <c r="A51" s="42" t="s">
        <v>1219</v>
      </c>
      <c r="B51" s="42"/>
      <c r="C51" s="42"/>
      <c r="D51" s="42"/>
      <c r="E51" s="42"/>
      <c r="F51" s="42"/>
      <c r="G51" s="42"/>
      <c r="H51" s="43" t="s">
        <v>1277</v>
      </c>
    </row>
    <row r="52" spans="1:8" x14ac:dyDescent="0.25">
      <c r="A52" s="40" t="s">
        <v>1219</v>
      </c>
      <c r="B52" s="40"/>
      <c r="C52" s="40"/>
      <c r="D52" s="40"/>
      <c r="E52" s="40"/>
      <c r="F52" s="40"/>
      <c r="G52" s="40">
        <v>15105020</v>
      </c>
      <c r="H52" s="44" t="s">
        <v>1278</v>
      </c>
    </row>
    <row r="53" spans="1:8" x14ac:dyDescent="0.25">
      <c r="A53" s="42" t="s">
        <v>1219</v>
      </c>
      <c r="B53" s="42"/>
      <c r="C53" s="42"/>
      <c r="D53" s="42"/>
      <c r="E53" s="42"/>
      <c r="F53" s="42"/>
      <c r="G53" s="42"/>
      <c r="H53" s="43" t="s">
        <v>1279</v>
      </c>
    </row>
    <row r="54" spans="1:8" x14ac:dyDescent="0.25">
      <c r="A54" s="40">
        <v>20</v>
      </c>
      <c r="B54" s="40" t="s">
        <v>936</v>
      </c>
      <c r="C54" s="40">
        <v>2010</v>
      </c>
      <c r="D54" s="40" t="s">
        <v>1280</v>
      </c>
      <c r="E54" s="40">
        <v>201010</v>
      </c>
      <c r="F54" s="40" t="s">
        <v>1206</v>
      </c>
      <c r="G54" s="40">
        <v>20101010</v>
      </c>
      <c r="H54" s="44" t="s">
        <v>1206</v>
      </c>
    </row>
    <row r="55" spans="1:8" x14ac:dyDescent="0.25">
      <c r="A55" s="42" t="s">
        <v>1219</v>
      </c>
      <c r="B55" s="42"/>
      <c r="C55" s="42"/>
      <c r="D55" s="42"/>
      <c r="E55" s="42"/>
      <c r="F55" s="42"/>
      <c r="G55" s="42"/>
      <c r="H55" s="43" t="s">
        <v>1281</v>
      </c>
    </row>
    <row r="56" spans="1:8" x14ac:dyDescent="0.25">
      <c r="A56" s="40" t="s">
        <v>1219</v>
      </c>
      <c r="B56" s="40"/>
      <c r="C56" s="40"/>
      <c r="D56" s="40"/>
      <c r="E56" s="40">
        <v>201020</v>
      </c>
      <c r="F56" s="40" t="s">
        <v>1195</v>
      </c>
      <c r="G56" s="40">
        <v>20102010</v>
      </c>
      <c r="H56" s="44" t="s">
        <v>1195</v>
      </c>
    </row>
    <row r="57" spans="1:8" ht="26.25" x14ac:dyDescent="0.25">
      <c r="A57" s="42" t="s">
        <v>1219</v>
      </c>
      <c r="B57" s="42"/>
      <c r="C57" s="42"/>
      <c r="D57" s="42"/>
      <c r="E57" s="42"/>
      <c r="F57" s="42"/>
      <c r="G57" s="42"/>
      <c r="H57" s="43" t="s">
        <v>1282</v>
      </c>
    </row>
    <row r="58" spans="1:8" x14ac:dyDescent="0.25">
      <c r="A58" s="40" t="s">
        <v>1219</v>
      </c>
      <c r="B58" s="40"/>
      <c r="C58" s="40"/>
      <c r="D58" s="40"/>
      <c r="E58" s="40">
        <v>201030</v>
      </c>
      <c r="F58" s="40" t="s">
        <v>1205</v>
      </c>
      <c r="G58" s="40">
        <v>20103010</v>
      </c>
      <c r="H58" s="44" t="s">
        <v>1205</v>
      </c>
    </row>
    <row r="59" spans="1:8" ht="26.25" x14ac:dyDescent="0.25">
      <c r="A59" s="42" t="s">
        <v>1219</v>
      </c>
      <c r="B59" s="42"/>
      <c r="C59" s="42"/>
      <c r="D59" s="42"/>
      <c r="E59" s="42"/>
      <c r="F59" s="42"/>
      <c r="G59" s="42"/>
      <c r="H59" s="43" t="s">
        <v>1283</v>
      </c>
    </row>
    <row r="60" spans="1:8" x14ac:dyDescent="0.25">
      <c r="A60" s="40" t="s">
        <v>1219</v>
      </c>
      <c r="B60" s="40"/>
      <c r="C60" s="40"/>
      <c r="D60" s="40"/>
      <c r="E60" s="40">
        <v>201040</v>
      </c>
      <c r="F60" s="40" t="s">
        <v>1284</v>
      </c>
      <c r="G60" s="40">
        <v>20104010</v>
      </c>
      <c r="H60" s="44" t="s">
        <v>1194</v>
      </c>
    </row>
    <row r="61" spans="1:8" x14ac:dyDescent="0.25">
      <c r="A61" s="42" t="s">
        <v>1219</v>
      </c>
      <c r="B61" s="42"/>
      <c r="C61" s="42"/>
      <c r="D61" s="42"/>
      <c r="E61" s="42"/>
      <c r="F61" s="42"/>
      <c r="G61" s="42"/>
      <c r="H61" s="43" t="s">
        <v>1285</v>
      </c>
    </row>
    <row r="62" spans="1:8" x14ac:dyDescent="0.25">
      <c r="A62" s="40" t="s">
        <v>1219</v>
      </c>
      <c r="B62" s="40"/>
      <c r="C62" s="40"/>
      <c r="D62" s="40"/>
      <c r="E62" s="40"/>
      <c r="F62" s="40"/>
      <c r="G62" s="40">
        <v>20104020</v>
      </c>
      <c r="H62" s="44" t="s">
        <v>1211</v>
      </c>
    </row>
    <row r="63" spans="1:8" ht="26.25" x14ac:dyDescent="0.25">
      <c r="A63" s="42" t="s">
        <v>1219</v>
      </c>
      <c r="B63" s="42"/>
      <c r="C63" s="42"/>
      <c r="D63" s="42"/>
      <c r="E63" s="42"/>
      <c r="F63" s="42"/>
      <c r="G63" s="42"/>
      <c r="H63" s="43" t="s">
        <v>1286</v>
      </c>
    </row>
    <row r="64" spans="1:8" x14ac:dyDescent="0.25">
      <c r="A64" s="40" t="s">
        <v>1219</v>
      </c>
      <c r="B64" s="40"/>
      <c r="C64" s="40"/>
      <c r="D64" s="40"/>
      <c r="E64" s="40">
        <v>201050</v>
      </c>
      <c r="F64" s="40" t="s">
        <v>1197</v>
      </c>
      <c r="G64" s="40">
        <v>20105010</v>
      </c>
      <c r="H64" s="44" t="s">
        <v>1197</v>
      </c>
    </row>
    <row r="65" spans="1:8" ht="26.25" x14ac:dyDescent="0.25">
      <c r="A65" s="42" t="s">
        <v>1219</v>
      </c>
      <c r="B65" s="42"/>
      <c r="C65" s="42"/>
      <c r="D65" s="42"/>
      <c r="E65" s="42"/>
      <c r="F65" s="42"/>
      <c r="G65" s="42"/>
      <c r="H65" s="43" t="s">
        <v>1287</v>
      </c>
    </row>
    <row r="66" spans="1:8" x14ac:dyDescent="0.25">
      <c r="A66" s="40" t="s">
        <v>1219</v>
      </c>
      <c r="B66" s="40"/>
      <c r="C66" s="40"/>
      <c r="D66" s="40"/>
      <c r="E66" s="40">
        <v>201060</v>
      </c>
      <c r="F66" s="40" t="s">
        <v>1288</v>
      </c>
      <c r="G66" s="45">
        <v>20106010</v>
      </c>
      <c r="H66" s="46" t="s">
        <v>1209</v>
      </c>
    </row>
    <row r="67" spans="1:8" ht="26.25" x14ac:dyDescent="0.25">
      <c r="A67" s="42" t="s">
        <v>1219</v>
      </c>
      <c r="B67" s="42"/>
      <c r="C67" s="42"/>
      <c r="D67" s="42"/>
      <c r="E67" s="42"/>
      <c r="F67" s="42"/>
      <c r="G67" s="42"/>
      <c r="H67" s="43" t="s">
        <v>1289</v>
      </c>
    </row>
    <row r="68" spans="1:8" x14ac:dyDescent="0.25">
      <c r="A68" s="42" t="s">
        <v>1219</v>
      </c>
      <c r="B68" s="42"/>
      <c r="C68" s="42"/>
      <c r="D68" s="42"/>
      <c r="E68" s="42"/>
      <c r="F68" s="42"/>
      <c r="G68" s="40">
        <v>20106015</v>
      </c>
      <c r="H68" s="44" t="s">
        <v>1203</v>
      </c>
    </row>
    <row r="69" spans="1:8" ht="26.25" x14ac:dyDescent="0.25">
      <c r="A69" s="42" t="s">
        <v>1219</v>
      </c>
      <c r="B69" s="42"/>
      <c r="C69" s="42"/>
      <c r="D69" s="42"/>
      <c r="E69" s="42"/>
      <c r="F69" s="42"/>
      <c r="G69" s="42"/>
      <c r="H69" s="43" t="s">
        <v>1290</v>
      </c>
    </row>
    <row r="70" spans="1:8" x14ac:dyDescent="0.25">
      <c r="A70" s="40" t="s">
        <v>1219</v>
      </c>
      <c r="B70" s="40"/>
      <c r="C70" s="40"/>
      <c r="D70" s="40"/>
      <c r="E70" s="40"/>
      <c r="F70" s="40"/>
      <c r="G70" s="45">
        <v>20106020</v>
      </c>
      <c r="H70" s="46" t="s">
        <v>1198</v>
      </c>
    </row>
    <row r="71" spans="1:8" ht="26.25" x14ac:dyDescent="0.25">
      <c r="A71" s="42" t="s">
        <v>1219</v>
      </c>
      <c r="B71" s="42"/>
      <c r="C71" s="42"/>
      <c r="D71" s="42"/>
      <c r="E71" s="42"/>
      <c r="F71" s="42"/>
      <c r="G71" s="42"/>
      <c r="H71" s="43" t="s">
        <v>1291</v>
      </c>
    </row>
    <row r="72" spans="1:8" x14ac:dyDescent="0.25">
      <c r="A72" s="40" t="s">
        <v>1219</v>
      </c>
      <c r="B72" s="40"/>
      <c r="C72" s="40"/>
      <c r="D72" s="40"/>
      <c r="E72" s="40">
        <v>201070</v>
      </c>
      <c r="F72" s="40" t="s">
        <v>1196</v>
      </c>
      <c r="G72" s="40">
        <v>20107010</v>
      </c>
      <c r="H72" s="44" t="s">
        <v>1196</v>
      </c>
    </row>
    <row r="73" spans="1:8" x14ac:dyDescent="0.25">
      <c r="A73" s="42" t="s">
        <v>1219</v>
      </c>
      <c r="B73" s="42"/>
      <c r="C73" s="42"/>
      <c r="D73" s="42"/>
      <c r="E73" s="42"/>
      <c r="F73" s="42"/>
      <c r="G73" s="42"/>
      <c r="H73" s="43" t="s">
        <v>1292</v>
      </c>
    </row>
    <row r="74" spans="1:8" x14ac:dyDescent="0.25">
      <c r="A74" s="40" t="s">
        <v>1219</v>
      </c>
      <c r="B74" s="40"/>
      <c r="C74" s="40">
        <v>2020</v>
      </c>
      <c r="D74" s="40" t="s">
        <v>1293</v>
      </c>
      <c r="E74" s="40">
        <v>202010</v>
      </c>
      <c r="F74" s="40" t="s">
        <v>1294</v>
      </c>
      <c r="G74" s="40">
        <v>20201010</v>
      </c>
      <c r="H74" s="44" t="s">
        <v>1212</v>
      </c>
    </row>
    <row r="75" spans="1:8" x14ac:dyDescent="0.25">
      <c r="A75" s="42" t="s">
        <v>1219</v>
      </c>
      <c r="B75" s="42"/>
      <c r="C75" s="42"/>
      <c r="D75" s="42"/>
      <c r="E75" s="42"/>
      <c r="F75" s="42"/>
      <c r="G75" s="42"/>
      <c r="H75" s="43" t="s">
        <v>1295</v>
      </c>
    </row>
    <row r="76" spans="1:8" x14ac:dyDescent="0.25">
      <c r="A76" s="40" t="s">
        <v>1219</v>
      </c>
      <c r="B76" s="40"/>
      <c r="C76" s="40"/>
      <c r="D76" s="40"/>
      <c r="E76" s="40"/>
      <c r="F76" s="40"/>
      <c r="G76" s="40">
        <v>20201050</v>
      </c>
      <c r="H76" s="44" t="s">
        <v>1201</v>
      </c>
    </row>
    <row r="77" spans="1:8" ht="26.25" x14ac:dyDescent="0.25">
      <c r="A77" s="42" t="s">
        <v>1219</v>
      </c>
      <c r="B77" s="42"/>
      <c r="C77" s="42"/>
      <c r="D77" s="42"/>
      <c r="E77" s="42"/>
      <c r="F77" s="42"/>
      <c r="G77" s="42"/>
      <c r="H77" s="43" t="s">
        <v>1296</v>
      </c>
    </row>
    <row r="78" spans="1:8" x14ac:dyDescent="0.25">
      <c r="A78" s="40" t="s">
        <v>1219</v>
      </c>
      <c r="B78" s="40"/>
      <c r="C78" s="40"/>
      <c r="D78" s="40"/>
      <c r="E78" s="40"/>
      <c r="F78" s="40"/>
      <c r="G78" s="40">
        <v>20201060</v>
      </c>
      <c r="H78" s="44" t="s">
        <v>1297</v>
      </c>
    </row>
    <row r="79" spans="1:8" x14ac:dyDescent="0.25">
      <c r="A79" s="42" t="s">
        <v>1219</v>
      </c>
      <c r="B79" s="42"/>
      <c r="C79" s="42"/>
      <c r="D79" s="42"/>
      <c r="E79" s="42"/>
      <c r="F79" s="42"/>
      <c r="G79" s="42"/>
      <c r="H79" s="43" t="s">
        <v>1298</v>
      </c>
    </row>
    <row r="80" spans="1:8" x14ac:dyDescent="0.25">
      <c r="A80" s="42" t="s">
        <v>1219</v>
      </c>
      <c r="B80" s="42"/>
      <c r="C80" s="42"/>
      <c r="D80" s="42"/>
      <c r="E80" s="42"/>
      <c r="F80" s="42"/>
      <c r="G80" s="40">
        <v>20201070</v>
      </c>
      <c r="H80" s="44" t="s">
        <v>1182</v>
      </c>
    </row>
    <row r="81" spans="1:8" ht="39" x14ac:dyDescent="0.25">
      <c r="A81" s="42" t="s">
        <v>1219</v>
      </c>
      <c r="B81" s="42"/>
      <c r="C81" s="42"/>
      <c r="D81" s="42"/>
      <c r="E81" s="42"/>
      <c r="F81" s="42"/>
      <c r="G81" s="42"/>
      <c r="H81" s="43" t="s">
        <v>1299</v>
      </c>
    </row>
    <row r="82" spans="1:8" x14ac:dyDescent="0.25">
      <c r="A82" s="42" t="s">
        <v>1219</v>
      </c>
      <c r="B82" s="42"/>
      <c r="C82" s="42"/>
      <c r="D82" s="42"/>
      <c r="E82" s="40"/>
      <c r="F82" s="40"/>
      <c r="G82" s="40">
        <v>20201080</v>
      </c>
      <c r="H82" s="44" t="s">
        <v>1200</v>
      </c>
    </row>
    <row r="83" spans="1:8" ht="51.75" x14ac:dyDescent="0.25">
      <c r="A83" s="42" t="s">
        <v>1219</v>
      </c>
      <c r="B83" s="42"/>
      <c r="C83" s="42"/>
      <c r="D83" s="42"/>
      <c r="E83" s="42"/>
      <c r="F83" s="42"/>
      <c r="G83" s="42"/>
      <c r="H83" s="43" t="s">
        <v>1300</v>
      </c>
    </row>
    <row r="84" spans="1:8" x14ac:dyDescent="0.25">
      <c r="A84" s="40" t="s">
        <v>1219</v>
      </c>
      <c r="B84" s="40"/>
      <c r="C84" s="40"/>
      <c r="D84" s="40"/>
      <c r="E84" s="40">
        <v>202020</v>
      </c>
      <c r="F84" s="40" t="s">
        <v>1301</v>
      </c>
      <c r="G84" s="47">
        <v>20202010</v>
      </c>
      <c r="H84" s="48" t="s">
        <v>1192</v>
      </c>
    </row>
    <row r="85" spans="1:8" ht="39" x14ac:dyDescent="0.25">
      <c r="A85" s="42" t="s">
        <v>1219</v>
      </c>
      <c r="B85" s="40"/>
      <c r="C85" s="42"/>
      <c r="D85" s="40"/>
      <c r="E85" s="42"/>
      <c r="F85" s="42"/>
      <c r="G85" s="42"/>
      <c r="H85" s="49" t="s">
        <v>1302</v>
      </c>
    </row>
    <row r="86" spans="1:8" x14ac:dyDescent="0.25">
      <c r="A86" s="42" t="s">
        <v>1219</v>
      </c>
      <c r="B86" s="42"/>
      <c r="C86" s="42"/>
      <c r="D86" s="42"/>
      <c r="E86" s="42"/>
      <c r="F86" s="42"/>
      <c r="G86" s="40">
        <v>20202020</v>
      </c>
      <c r="H86" s="44" t="s">
        <v>1202</v>
      </c>
    </row>
    <row r="87" spans="1:8" ht="39" x14ac:dyDescent="0.25">
      <c r="A87" s="42" t="s">
        <v>1219</v>
      </c>
      <c r="B87" s="42"/>
      <c r="C87" s="42"/>
      <c r="D87" s="42"/>
      <c r="E87" s="42"/>
      <c r="F87" s="42"/>
      <c r="G87" s="42"/>
      <c r="H87" s="43" t="s">
        <v>1303</v>
      </c>
    </row>
    <row r="88" spans="1:8" x14ac:dyDescent="0.25">
      <c r="A88" s="42"/>
      <c r="B88" s="42"/>
      <c r="C88" s="42"/>
      <c r="D88" s="42"/>
      <c r="E88" s="42"/>
      <c r="F88" s="42"/>
      <c r="G88" s="47">
        <v>20202030</v>
      </c>
      <c r="H88" s="48" t="s">
        <v>1304</v>
      </c>
    </row>
    <row r="89" spans="1:8" ht="39" x14ac:dyDescent="0.25">
      <c r="A89" s="42"/>
      <c r="B89" s="42"/>
      <c r="C89" s="42"/>
      <c r="D89" s="42"/>
      <c r="E89" s="42"/>
      <c r="F89" s="42"/>
      <c r="G89" s="42"/>
      <c r="H89" s="49" t="s">
        <v>1305</v>
      </c>
    </row>
    <row r="90" spans="1:8" x14ac:dyDescent="0.25">
      <c r="A90" s="42" t="s">
        <v>1219</v>
      </c>
      <c r="B90" s="42"/>
      <c r="C90" s="40">
        <v>2030</v>
      </c>
      <c r="D90" s="40" t="s">
        <v>1306</v>
      </c>
      <c r="E90" s="40">
        <v>203010</v>
      </c>
      <c r="F90" s="40" t="s">
        <v>1199</v>
      </c>
      <c r="G90" s="40">
        <v>20301010</v>
      </c>
      <c r="H90" s="44" t="s">
        <v>1199</v>
      </c>
    </row>
    <row r="91" spans="1:8" ht="26.25" x14ac:dyDescent="0.25">
      <c r="A91" s="42" t="s">
        <v>1219</v>
      </c>
      <c r="B91" s="42"/>
      <c r="C91" s="42"/>
      <c r="D91" s="42"/>
      <c r="E91" s="42"/>
      <c r="F91" s="42"/>
      <c r="G91" s="42"/>
      <c r="H91" s="43" t="s">
        <v>1307</v>
      </c>
    </row>
    <row r="92" spans="1:8" x14ac:dyDescent="0.25">
      <c r="A92" s="40" t="s">
        <v>1219</v>
      </c>
      <c r="B92" s="40"/>
      <c r="C92" s="40"/>
      <c r="D92" s="40"/>
      <c r="E92" s="45">
        <v>203020</v>
      </c>
      <c r="F92" s="45" t="s">
        <v>1207</v>
      </c>
      <c r="G92" s="45">
        <v>20302010</v>
      </c>
      <c r="H92" s="46" t="s">
        <v>1207</v>
      </c>
    </row>
    <row r="93" spans="1:8" x14ac:dyDescent="0.25">
      <c r="A93" s="42" t="s">
        <v>1219</v>
      </c>
      <c r="B93" s="42"/>
      <c r="C93" s="42"/>
      <c r="D93" s="42"/>
      <c r="E93" s="42"/>
      <c r="F93" s="42"/>
      <c r="G93" s="42"/>
      <c r="H93" s="43" t="s">
        <v>1308</v>
      </c>
    </row>
    <row r="94" spans="1:8" x14ac:dyDescent="0.25">
      <c r="A94" s="40" t="s">
        <v>1219</v>
      </c>
      <c r="B94" s="40"/>
      <c r="C94" s="40"/>
      <c r="D94" s="40"/>
      <c r="E94" s="47">
        <v>203030</v>
      </c>
      <c r="F94" s="47" t="s">
        <v>1204</v>
      </c>
      <c r="G94" s="47">
        <v>20303010</v>
      </c>
      <c r="H94" s="48" t="s">
        <v>1204</v>
      </c>
    </row>
    <row r="95" spans="1:8" x14ac:dyDescent="0.25">
      <c r="A95" s="42" t="s">
        <v>1219</v>
      </c>
      <c r="B95" s="42"/>
      <c r="C95" s="42"/>
      <c r="D95" s="42"/>
      <c r="E95" s="42"/>
      <c r="F95" s="42"/>
      <c r="G95" s="42"/>
      <c r="H95" s="43" t="s">
        <v>1309</v>
      </c>
    </row>
    <row r="96" spans="1:8" x14ac:dyDescent="0.25">
      <c r="A96" s="40" t="s">
        <v>1219</v>
      </c>
      <c r="B96" s="40"/>
      <c r="C96" s="40"/>
      <c r="D96" s="40"/>
      <c r="E96" s="47">
        <v>203040</v>
      </c>
      <c r="F96" s="47" t="s">
        <v>1310</v>
      </c>
      <c r="G96" s="47">
        <v>20304010</v>
      </c>
      <c r="H96" s="48" t="s">
        <v>1210</v>
      </c>
    </row>
    <row r="97" spans="1:8" x14ac:dyDescent="0.25">
      <c r="A97" s="42" t="s">
        <v>1219</v>
      </c>
      <c r="B97" s="42"/>
      <c r="C97" s="42"/>
      <c r="D97" s="42"/>
      <c r="E97" s="42"/>
      <c r="F97" s="42"/>
      <c r="G97" s="42"/>
      <c r="H97" s="43" t="s">
        <v>1311</v>
      </c>
    </row>
    <row r="98" spans="1:8" x14ac:dyDescent="0.25">
      <c r="A98" s="40" t="s">
        <v>1219</v>
      </c>
      <c r="B98" s="40"/>
      <c r="C98" s="40"/>
      <c r="D98" s="40"/>
      <c r="E98" s="40"/>
      <c r="F98" s="40"/>
      <c r="G98" s="50">
        <v>20304020</v>
      </c>
      <c r="H98" s="51" t="s">
        <v>1312</v>
      </c>
    </row>
    <row r="99" spans="1:8" x14ac:dyDescent="0.25">
      <c r="A99" s="42" t="s">
        <v>1219</v>
      </c>
      <c r="B99" s="42"/>
      <c r="C99" s="42"/>
      <c r="D99" s="42"/>
      <c r="E99" s="42"/>
      <c r="F99" s="42"/>
      <c r="G99" s="50"/>
      <c r="H99" s="51" t="s">
        <v>1313</v>
      </c>
    </row>
    <row r="100" spans="1:8" x14ac:dyDescent="0.25">
      <c r="A100" s="40" t="s">
        <v>1219</v>
      </c>
      <c r="B100" s="40"/>
      <c r="C100" s="40"/>
      <c r="D100" s="40"/>
      <c r="E100" s="40"/>
      <c r="F100" s="40"/>
      <c r="G100" s="47">
        <v>20304030</v>
      </c>
      <c r="H100" s="48" t="s">
        <v>1314</v>
      </c>
    </row>
    <row r="101" spans="1:8" x14ac:dyDescent="0.25">
      <c r="A101" s="42" t="s">
        <v>1219</v>
      </c>
      <c r="B101" s="42"/>
      <c r="C101" s="42"/>
      <c r="D101" s="42"/>
      <c r="E101" s="42"/>
      <c r="F101" s="42"/>
      <c r="G101" s="42"/>
      <c r="H101" s="49" t="s">
        <v>1315</v>
      </c>
    </row>
    <row r="102" spans="1:8" x14ac:dyDescent="0.25">
      <c r="A102" s="42"/>
      <c r="B102" s="42"/>
      <c r="C102" s="42"/>
      <c r="D102" s="42"/>
      <c r="E102" s="42"/>
      <c r="F102" s="42"/>
      <c r="G102" s="47">
        <v>20304040</v>
      </c>
      <c r="H102" s="48" t="s">
        <v>1316</v>
      </c>
    </row>
    <row r="103" spans="1:8" ht="26.25" x14ac:dyDescent="0.25">
      <c r="A103" s="42"/>
      <c r="B103" s="42"/>
      <c r="C103" s="42"/>
      <c r="D103" s="42"/>
      <c r="E103" s="42"/>
      <c r="F103" s="42"/>
      <c r="G103" s="42"/>
      <c r="H103" s="49" t="s">
        <v>1317</v>
      </c>
    </row>
    <row r="104" spans="1:8" x14ac:dyDescent="0.25">
      <c r="A104" s="40" t="s">
        <v>1219</v>
      </c>
      <c r="B104" s="40"/>
      <c r="C104" s="40"/>
      <c r="D104" s="40"/>
      <c r="E104" s="40">
        <v>203050</v>
      </c>
      <c r="F104" s="40" t="s">
        <v>1318</v>
      </c>
      <c r="G104" s="40">
        <v>20305010</v>
      </c>
      <c r="H104" s="44" t="s">
        <v>1208</v>
      </c>
    </row>
    <row r="105" spans="1:8" x14ac:dyDescent="0.25">
      <c r="A105" s="42" t="s">
        <v>1219</v>
      </c>
      <c r="B105" s="42"/>
      <c r="C105" s="42"/>
      <c r="D105" s="42"/>
      <c r="E105" s="42"/>
      <c r="F105" s="42"/>
      <c r="G105" s="42"/>
      <c r="H105" s="43" t="s">
        <v>1319</v>
      </c>
    </row>
    <row r="106" spans="1:8" x14ac:dyDescent="0.25">
      <c r="A106" s="40" t="s">
        <v>1219</v>
      </c>
      <c r="B106" s="40"/>
      <c r="C106" s="40"/>
      <c r="D106" s="40"/>
      <c r="E106" s="40"/>
      <c r="F106" s="40"/>
      <c r="G106" s="40">
        <v>20305020</v>
      </c>
      <c r="H106" s="44" t="s">
        <v>1193</v>
      </c>
    </row>
    <row r="107" spans="1:8" x14ac:dyDescent="0.25">
      <c r="A107" s="42" t="s">
        <v>1219</v>
      </c>
      <c r="B107" s="42"/>
      <c r="C107" s="42"/>
      <c r="D107" s="42"/>
      <c r="E107" s="42"/>
      <c r="F107" s="42"/>
      <c r="G107" s="42"/>
      <c r="H107" s="43" t="s">
        <v>1320</v>
      </c>
    </row>
    <row r="108" spans="1:8" x14ac:dyDescent="0.25">
      <c r="A108" s="40" t="s">
        <v>1219</v>
      </c>
      <c r="B108" s="40"/>
      <c r="C108" s="40"/>
      <c r="D108" s="40"/>
      <c r="E108" s="40"/>
      <c r="F108" s="40"/>
      <c r="G108" s="40">
        <v>20305030</v>
      </c>
      <c r="H108" s="44" t="s">
        <v>1321</v>
      </c>
    </row>
    <row r="109" spans="1:8" x14ac:dyDescent="0.25">
      <c r="A109" s="42" t="s">
        <v>1219</v>
      </c>
      <c r="B109" s="42"/>
      <c r="C109" s="42"/>
      <c r="D109" s="42"/>
      <c r="E109" s="42"/>
      <c r="F109" s="42"/>
      <c r="G109" s="42"/>
      <c r="H109" s="43" t="s">
        <v>1322</v>
      </c>
    </row>
    <row r="110" spans="1:8" x14ac:dyDescent="0.25">
      <c r="A110" s="40">
        <v>25</v>
      </c>
      <c r="B110" s="40" t="s">
        <v>871</v>
      </c>
      <c r="C110" s="40">
        <v>2510</v>
      </c>
      <c r="D110" s="40" t="s">
        <v>1323</v>
      </c>
      <c r="E110" s="45">
        <v>251010</v>
      </c>
      <c r="F110" s="45" t="s">
        <v>1324</v>
      </c>
      <c r="G110" s="45">
        <v>25101010</v>
      </c>
      <c r="H110" s="46" t="s">
        <v>1325</v>
      </c>
    </row>
    <row r="111" spans="1:8" x14ac:dyDescent="0.25">
      <c r="A111" s="42" t="s">
        <v>1219</v>
      </c>
      <c r="B111" s="42"/>
      <c r="C111" s="42"/>
      <c r="D111" s="42"/>
      <c r="E111" s="42"/>
      <c r="F111" s="42"/>
      <c r="G111" s="42"/>
      <c r="H111" s="43" t="s">
        <v>1326</v>
      </c>
    </row>
    <row r="112" spans="1:8" x14ac:dyDescent="0.25">
      <c r="A112" s="40" t="s">
        <v>1219</v>
      </c>
      <c r="B112" s="40"/>
      <c r="C112" s="40"/>
      <c r="D112" s="40"/>
      <c r="E112" s="40"/>
      <c r="F112" s="40"/>
      <c r="G112" s="40">
        <v>25101020</v>
      </c>
      <c r="H112" s="44" t="s">
        <v>1327</v>
      </c>
    </row>
    <row r="113" spans="1:8" x14ac:dyDescent="0.25">
      <c r="A113" s="42" t="s">
        <v>1219</v>
      </c>
      <c r="B113" s="42"/>
      <c r="C113" s="42"/>
      <c r="D113" s="42"/>
      <c r="E113" s="42"/>
      <c r="F113" s="42"/>
      <c r="G113" s="42"/>
      <c r="H113" s="43" t="s">
        <v>1328</v>
      </c>
    </row>
    <row r="114" spans="1:8" x14ac:dyDescent="0.25">
      <c r="A114" s="40" t="s">
        <v>1219</v>
      </c>
      <c r="B114" s="40"/>
      <c r="C114" s="40"/>
      <c r="D114" s="40"/>
      <c r="E114" s="40">
        <v>251020</v>
      </c>
      <c r="F114" s="40" t="s">
        <v>1329</v>
      </c>
      <c r="G114" s="40">
        <v>25102010</v>
      </c>
      <c r="H114" s="44" t="s">
        <v>1330</v>
      </c>
    </row>
    <row r="115" spans="1:8" ht="26.25" x14ac:dyDescent="0.25">
      <c r="A115" s="42" t="s">
        <v>1219</v>
      </c>
      <c r="B115" s="42"/>
      <c r="C115" s="42"/>
      <c r="D115" s="42"/>
      <c r="E115" s="42"/>
      <c r="F115" s="42"/>
      <c r="G115" s="42"/>
      <c r="H115" s="43" t="s">
        <v>1331</v>
      </c>
    </row>
    <row r="116" spans="1:8" x14ac:dyDescent="0.25">
      <c r="A116" s="40" t="s">
        <v>1219</v>
      </c>
      <c r="B116" s="40"/>
      <c r="C116" s="40"/>
      <c r="D116" s="40"/>
      <c r="E116" s="40"/>
      <c r="F116" s="40"/>
      <c r="G116" s="40">
        <v>25102020</v>
      </c>
      <c r="H116" s="44" t="s">
        <v>1332</v>
      </c>
    </row>
    <row r="117" spans="1:8" x14ac:dyDescent="0.25">
      <c r="A117" s="42" t="s">
        <v>1219</v>
      </c>
      <c r="B117" s="42"/>
      <c r="C117" s="42"/>
      <c r="D117" s="42"/>
      <c r="E117" s="42"/>
      <c r="F117" s="42"/>
      <c r="G117" s="42"/>
      <c r="H117" s="43" t="s">
        <v>1333</v>
      </c>
    </row>
    <row r="118" spans="1:8" x14ac:dyDescent="0.25">
      <c r="A118" s="40" t="s">
        <v>1219</v>
      </c>
      <c r="B118" s="40"/>
      <c r="C118" s="40">
        <v>2520</v>
      </c>
      <c r="D118" s="40" t="s">
        <v>1334</v>
      </c>
      <c r="E118" s="40">
        <v>252010</v>
      </c>
      <c r="F118" s="40" t="s">
        <v>1335</v>
      </c>
      <c r="G118" s="40">
        <v>25201010</v>
      </c>
      <c r="H118" s="44" t="s">
        <v>1336</v>
      </c>
    </row>
    <row r="119" spans="1:8" ht="39" x14ac:dyDescent="0.25">
      <c r="A119" s="42" t="s">
        <v>1219</v>
      </c>
      <c r="B119" s="42"/>
      <c r="C119" s="42"/>
      <c r="D119" s="42"/>
      <c r="E119" s="42"/>
      <c r="F119" s="42"/>
      <c r="G119" s="42"/>
      <c r="H119" s="43" t="s">
        <v>1337</v>
      </c>
    </row>
    <row r="120" spans="1:8" x14ac:dyDescent="0.25">
      <c r="A120" s="40" t="s">
        <v>1219</v>
      </c>
      <c r="B120" s="40"/>
      <c r="C120" s="40"/>
      <c r="D120" s="40"/>
      <c r="E120" s="40"/>
      <c r="F120" s="40"/>
      <c r="G120" s="40">
        <v>25201020</v>
      </c>
      <c r="H120" s="44" t="s">
        <v>1338</v>
      </c>
    </row>
    <row r="121" spans="1:8" x14ac:dyDescent="0.25">
      <c r="A121" s="42" t="s">
        <v>1219</v>
      </c>
      <c r="B121" s="42"/>
      <c r="C121" s="42"/>
      <c r="D121" s="42"/>
      <c r="E121" s="42"/>
      <c r="F121" s="42"/>
      <c r="G121" s="42"/>
      <c r="H121" s="43" t="s">
        <v>1339</v>
      </c>
    </row>
    <row r="122" spans="1:8" x14ac:dyDescent="0.25">
      <c r="A122" s="40" t="s">
        <v>1219</v>
      </c>
      <c r="B122" s="40"/>
      <c r="C122" s="40"/>
      <c r="D122" s="40"/>
      <c r="E122" s="40"/>
      <c r="F122" s="40"/>
      <c r="G122" s="40">
        <v>25201030</v>
      </c>
      <c r="H122" s="44" t="s">
        <v>1340</v>
      </c>
    </row>
    <row r="123" spans="1:8" x14ac:dyDescent="0.25">
      <c r="A123" s="42" t="s">
        <v>1219</v>
      </c>
      <c r="B123" s="42"/>
      <c r="C123" s="42"/>
      <c r="D123" s="42"/>
      <c r="E123" s="42"/>
      <c r="F123" s="42"/>
      <c r="G123" s="42"/>
      <c r="H123" s="43" t="s">
        <v>1341</v>
      </c>
    </row>
    <row r="124" spans="1:8" x14ac:dyDescent="0.25">
      <c r="A124" s="40" t="s">
        <v>1219</v>
      </c>
      <c r="B124" s="40"/>
      <c r="C124" s="40"/>
      <c r="D124" s="40"/>
      <c r="E124" s="40"/>
      <c r="F124" s="40"/>
      <c r="G124" s="40">
        <v>25201040</v>
      </c>
      <c r="H124" s="44" t="s">
        <v>1342</v>
      </c>
    </row>
    <row r="125" spans="1:8" ht="39" x14ac:dyDescent="0.25">
      <c r="A125" s="42" t="s">
        <v>1219</v>
      </c>
      <c r="B125" s="42"/>
      <c r="C125" s="42"/>
      <c r="D125" s="42"/>
      <c r="E125" s="42"/>
      <c r="F125" s="42"/>
      <c r="G125" s="42"/>
      <c r="H125" s="43" t="s">
        <v>1343</v>
      </c>
    </row>
    <row r="126" spans="1:8" x14ac:dyDescent="0.25">
      <c r="A126" s="40" t="s">
        <v>1219</v>
      </c>
      <c r="B126" s="40"/>
      <c r="C126" s="40"/>
      <c r="D126" s="40"/>
      <c r="E126" s="40"/>
      <c r="F126" s="40"/>
      <c r="G126" s="40">
        <v>25201050</v>
      </c>
      <c r="H126" s="44" t="s">
        <v>1344</v>
      </c>
    </row>
    <row r="127" spans="1:8" ht="26.25" x14ac:dyDescent="0.25">
      <c r="A127" s="42" t="s">
        <v>1219</v>
      </c>
      <c r="B127" s="42"/>
      <c r="C127" s="42"/>
      <c r="D127" s="42"/>
      <c r="E127" s="42"/>
      <c r="F127" s="42"/>
      <c r="G127" s="42"/>
      <c r="H127" s="43" t="s">
        <v>1345</v>
      </c>
    </row>
    <row r="128" spans="1:8" x14ac:dyDescent="0.25">
      <c r="A128" s="40" t="s">
        <v>1219</v>
      </c>
      <c r="B128" s="40"/>
      <c r="C128" s="40"/>
      <c r="D128" s="40"/>
      <c r="E128" s="40">
        <v>252020</v>
      </c>
      <c r="F128" s="40" t="s">
        <v>1346</v>
      </c>
      <c r="G128" s="40">
        <v>25202010</v>
      </c>
      <c r="H128" s="44" t="s">
        <v>1346</v>
      </c>
    </row>
    <row r="129" spans="1:8" x14ac:dyDescent="0.25">
      <c r="A129" s="42" t="s">
        <v>1219</v>
      </c>
      <c r="B129" s="42"/>
      <c r="C129" s="42"/>
      <c r="D129" s="42"/>
      <c r="E129" s="42"/>
      <c r="F129" s="42"/>
      <c r="G129" s="42"/>
      <c r="H129" s="43" t="s">
        <v>1347</v>
      </c>
    </row>
    <row r="130" spans="1:8" x14ac:dyDescent="0.25">
      <c r="A130" s="40" t="s">
        <v>1219</v>
      </c>
      <c r="B130" s="40"/>
      <c r="C130" s="40"/>
      <c r="D130" s="40"/>
      <c r="E130" s="40">
        <v>252030</v>
      </c>
      <c r="F130" s="40" t="s">
        <v>1348</v>
      </c>
      <c r="G130" s="40">
        <v>25203010</v>
      </c>
      <c r="H130" s="44" t="s">
        <v>1349</v>
      </c>
    </row>
    <row r="131" spans="1:8" ht="26.25" x14ac:dyDescent="0.25">
      <c r="A131" s="42" t="s">
        <v>1219</v>
      </c>
      <c r="B131" s="42"/>
      <c r="C131" s="42"/>
      <c r="D131" s="42"/>
      <c r="E131" s="42"/>
      <c r="F131" s="42"/>
      <c r="G131" s="42"/>
      <c r="H131" s="43" t="s">
        <v>1350</v>
      </c>
    </row>
    <row r="132" spans="1:8" x14ac:dyDescent="0.25">
      <c r="A132" s="40" t="s">
        <v>1219</v>
      </c>
      <c r="B132" s="40"/>
      <c r="C132" s="40"/>
      <c r="D132" s="40"/>
      <c r="E132" s="40"/>
      <c r="F132" s="40"/>
      <c r="G132" s="40">
        <v>25203020</v>
      </c>
      <c r="H132" s="44" t="s">
        <v>1351</v>
      </c>
    </row>
    <row r="133" spans="1:8" x14ac:dyDescent="0.25">
      <c r="A133" s="42" t="s">
        <v>1219</v>
      </c>
      <c r="B133" s="42"/>
      <c r="C133" s="42"/>
      <c r="D133" s="42"/>
      <c r="E133" s="42"/>
      <c r="F133" s="42"/>
      <c r="G133" s="42"/>
      <c r="H133" s="43" t="s">
        <v>1352</v>
      </c>
    </row>
    <row r="134" spans="1:8" x14ac:dyDescent="0.25">
      <c r="A134" s="40" t="s">
        <v>1219</v>
      </c>
      <c r="B134" s="40"/>
      <c r="C134" s="40"/>
      <c r="D134" s="40"/>
      <c r="E134" s="40"/>
      <c r="F134" s="40"/>
      <c r="G134" s="40">
        <v>25203030</v>
      </c>
      <c r="H134" s="44" t="s">
        <v>1353</v>
      </c>
    </row>
    <row r="135" spans="1:8" x14ac:dyDescent="0.25">
      <c r="A135" s="42" t="s">
        <v>1219</v>
      </c>
      <c r="B135" s="42"/>
      <c r="C135" s="42"/>
      <c r="D135" s="42"/>
      <c r="E135" s="42"/>
      <c r="F135" s="42"/>
      <c r="G135" s="42"/>
      <c r="H135" s="43" t="s">
        <v>1354</v>
      </c>
    </row>
    <row r="136" spans="1:8" x14ac:dyDescent="0.25">
      <c r="A136" s="40" t="s">
        <v>1219</v>
      </c>
      <c r="B136" s="40"/>
      <c r="C136" s="40">
        <v>2530</v>
      </c>
      <c r="D136" s="40" t="s">
        <v>1355</v>
      </c>
      <c r="E136" s="40">
        <v>253010</v>
      </c>
      <c r="F136" s="40" t="s">
        <v>1356</v>
      </c>
      <c r="G136" s="40">
        <v>25301010</v>
      </c>
      <c r="H136" s="44" t="s">
        <v>1357</v>
      </c>
    </row>
    <row r="137" spans="1:8" x14ac:dyDescent="0.25">
      <c r="A137" s="42" t="s">
        <v>1219</v>
      </c>
      <c r="B137" s="40"/>
      <c r="C137" s="42"/>
      <c r="D137" s="42"/>
      <c r="E137" s="42"/>
      <c r="F137" s="42"/>
      <c r="G137" s="42"/>
      <c r="H137" s="43" t="s">
        <v>1358</v>
      </c>
    </row>
    <row r="138" spans="1:8" x14ac:dyDescent="0.25">
      <c r="A138" s="40" t="s">
        <v>1219</v>
      </c>
      <c r="B138" s="40"/>
      <c r="C138" s="40"/>
      <c r="D138" s="40"/>
      <c r="E138" s="40"/>
      <c r="F138" s="40"/>
      <c r="G138" s="40">
        <v>25301020</v>
      </c>
      <c r="H138" s="44" t="s">
        <v>1066</v>
      </c>
    </row>
    <row r="139" spans="1:8" ht="26.25" x14ac:dyDescent="0.25">
      <c r="A139" s="42" t="s">
        <v>1219</v>
      </c>
      <c r="B139" s="42"/>
      <c r="C139" s="42"/>
      <c r="D139" s="42"/>
      <c r="E139" s="42"/>
      <c r="F139" s="42"/>
      <c r="G139" s="42"/>
      <c r="H139" s="43" t="s">
        <v>1359</v>
      </c>
    </row>
    <row r="140" spans="1:8" x14ac:dyDescent="0.25">
      <c r="A140" s="40" t="s">
        <v>1219</v>
      </c>
      <c r="B140" s="40"/>
      <c r="C140" s="40"/>
      <c r="D140" s="40"/>
      <c r="E140" s="40"/>
      <c r="F140" s="40"/>
      <c r="G140" s="40">
        <v>25301030</v>
      </c>
      <c r="H140" s="44" t="s">
        <v>1360</v>
      </c>
    </row>
    <row r="141" spans="1:8" ht="26.25" x14ac:dyDescent="0.25">
      <c r="A141" s="42" t="s">
        <v>1219</v>
      </c>
      <c r="B141" s="42"/>
      <c r="C141" s="42"/>
      <c r="D141" s="42"/>
      <c r="E141" s="42"/>
      <c r="F141" s="42"/>
      <c r="G141" s="42"/>
      <c r="H141" s="43" t="s">
        <v>1361</v>
      </c>
    </row>
    <row r="142" spans="1:8" x14ac:dyDescent="0.25">
      <c r="A142" s="40" t="s">
        <v>1219</v>
      </c>
      <c r="B142" s="40"/>
      <c r="C142" s="40"/>
      <c r="D142" s="40"/>
      <c r="E142" s="40"/>
      <c r="F142" s="40"/>
      <c r="G142" s="40">
        <v>25301040</v>
      </c>
      <c r="H142" s="44" t="s">
        <v>977</v>
      </c>
    </row>
    <row r="143" spans="1:8" x14ac:dyDescent="0.25">
      <c r="A143" s="42" t="s">
        <v>1219</v>
      </c>
      <c r="B143" s="42"/>
      <c r="C143" s="42"/>
      <c r="D143" s="42"/>
      <c r="E143" s="42"/>
      <c r="F143" s="42"/>
      <c r="G143" s="42"/>
      <c r="H143" s="43" t="s">
        <v>1362</v>
      </c>
    </row>
    <row r="144" spans="1:8" x14ac:dyDescent="0.25">
      <c r="A144" s="42" t="s">
        <v>1219</v>
      </c>
      <c r="B144" s="42"/>
      <c r="C144" s="42"/>
      <c r="D144" s="42"/>
      <c r="E144" s="40">
        <v>253020</v>
      </c>
      <c r="F144" s="40" t="s">
        <v>1363</v>
      </c>
      <c r="G144" s="40">
        <v>25302010</v>
      </c>
      <c r="H144" s="44" t="s">
        <v>1364</v>
      </c>
    </row>
    <row r="145" spans="1:8" ht="39" x14ac:dyDescent="0.25">
      <c r="A145" s="42" t="s">
        <v>1219</v>
      </c>
      <c r="B145" s="42"/>
      <c r="C145" s="42"/>
      <c r="D145" s="42"/>
      <c r="E145" s="42"/>
      <c r="F145" s="42"/>
      <c r="G145" s="40"/>
      <c r="H145" s="43" t="s">
        <v>1365</v>
      </c>
    </row>
    <row r="146" spans="1:8" x14ac:dyDescent="0.25">
      <c r="A146" s="42" t="s">
        <v>1219</v>
      </c>
      <c r="B146" s="42"/>
      <c r="C146" s="42"/>
      <c r="D146" s="42"/>
      <c r="E146" s="42"/>
      <c r="F146" s="42"/>
      <c r="G146" s="40">
        <v>25302020</v>
      </c>
      <c r="H146" s="44" t="s">
        <v>1366</v>
      </c>
    </row>
    <row r="147" spans="1:8" ht="26.25" x14ac:dyDescent="0.25">
      <c r="A147" s="42" t="s">
        <v>1219</v>
      </c>
      <c r="B147" s="42"/>
      <c r="C147" s="42"/>
      <c r="D147" s="42"/>
      <c r="E147" s="42"/>
      <c r="F147" s="42"/>
      <c r="G147" s="42"/>
      <c r="H147" s="43" t="s">
        <v>1367</v>
      </c>
    </row>
    <row r="148" spans="1:8" x14ac:dyDescent="0.25">
      <c r="A148" s="40" t="s">
        <v>1219</v>
      </c>
      <c r="B148" s="40"/>
      <c r="C148" s="47">
        <v>2550</v>
      </c>
      <c r="D148" s="47" t="s">
        <v>1368</v>
      </c>
      <c r="E148" s="40">
        <v>255010</v>
      </c>
      <c r="F148" s="40" t="s">
        <v>1369</v>
      </c>
      <c r="G148" s="40">
        <v>25501010</v>
      </c>
      <c r="H148" s="44" t="s">
        <v>1369</v>
      </c>
    </row>
    <row r="149" spans="1:8" x14ac:dyDescent="0.25">
      <c r="A149" s="42" t="s">
        <v>1219</v>
      </c>
      <c r="B149" s="42"/>
      <c r="C149" s="42"/>
      <c r="D149" s="42"/>
      <c r="E149" s="42"/>
      <c r="F149" s="42"/>
      <c r="G149" s="42"/>
      <c r="H149" s="43" t="s">
        <v>1370</v>
      </c>
    </row>
    <row r="150" spans="1:8" x14ac:dyDescent="0.25">
      <c r="A150" s="40" t="s">
        <v>1219</v>
      </c>
      <c r="B150" s="40"/>
      <c r="C150" s="40"/>
      <c r="D150" s="40"/>
      <c r="E150" s="50">
        <v>255020</v>
      </c>
      <c r="F150" s="50" t="s">
        <v>1371</v>
      </c>
      <c r="G150" s="50">
        <v>25502020</v>
      </c>
      <c r="H150" s="51" t="s">
        <v>1372</v>
      </c>
    </row>
    <row r="151" spans="1:8" ht="26.25" x14ac:dyDescent="0.25">
      <c r="A151" s="42" t="s">
        <v>1219</v>
      </c>
      <c r="B151" s="42"/>
      <c r="C151" s="42"/>
      <c r="D151" s="42"/>
      <c r="E151" s="42"/>
      <c r="F151" s="42"/>
      <c r="G151" s="42"/>
      <c r="H151" s="43" t="s">
        <v>1373</v>
      </c>
    </row>
    <row r="152" spans="1:8" x14ac:dyDescent="0.25">
      <c r="A152" s="40" t="s">
        <v>1219</v>
      </c>
      <c r="B152" s="40"/>
      <c r="C152" s="40"/>
      <c r="D152" s="40"/>
      <c r="E152" s="47">
        <v>255030</v>
      </c>
      <c r="F152" s="47" t="s">
        <v>1374</v>
      </c>
      <c r="G152" s="50">
        <v>25503010</v>
      </c>
      <c r="H152" s="51" t="s">
        <v>1375</v>
      </c>
    </row>
    <row r="153" spans="1:8" x14ac:dyDescent="0.25">
      <c r="A153" s="42" t="s">
        <v>1219</v>
      </c>
      <c r="B153" s="42"/>
      <c r="C153" s="42"/>
      <c r="D153" s="42"/>
      <c r="E153" s="42"/>
      <c r="F153" s="42"/>
      <c r="G153" s="42"/>
      <c r="H153" s="43" t="s">
        <v>1376</v>
      </c>
    </row>
    <row r="154" spans="1:8" x14ac:dyDescent="0.25">
      <c r="A154" s="40" t="s">
        <v>1219</v>
      </c>
      <c r="B154" s="40"/>
      <c r="C154" s="40"/>
      <c r="D154" s="40"/>
      <c r="E154" s="40"/>
      <c r="F154" s="40"/>
      <c r="G154" s="50">
        <v>25503020</v>
      </c>
      <c r="H154" s="51" t="s">
        <v>1377</v>
      </c>
    </row>
    <row r="155" spans="1:8" ht="26.25" x14ac:dyDescent="0.25">
      <c r="A155" s="42" t="s">
        <v>1219</v>
      </c>
      <c r="B155" s="42"/>
      <c r="C155" s="42"/>
      <c r="D155" s="42"/>
      <c r="E155" s="42"/>
      <c r="F155" s="42"/>
      <c r="G155" s="42"/>
      <c r="H155" s="43" t="s">
        <v>1378</v>
      </c>
    </row>
    <row r="156" spans="1:8" x14ac:dyDescent="0.25">
      <c r="A156" s="42"/>
      <c r="B156" s="42"/>
      <c r="C156" s="42"/>
      <c r="D156" s="42"/>
      <c r="E156" s="47"/>
      <c r="F156" s="47"/>
      <c r="G156" s="47">
        <v>25503030</v>
      </c>
      <c r="H156" s="48" t="s">
        <v>1379</v>
      </c>
    </row>
    <row r="157" spans="1:8" ht="26.25" x14ac:dyDescent="0.25">
      <c r="A157" s="42"/>
      <c r="B157" s="42"/>
      <c r="C157" s="42"/>
      <c r="D157" s="42"/>
      <c r="E157" s="42"/>
      <c r="F157" s="42"/>
      <c r="G157" s="42"/>
      <c r="H157" s="49" t="s">
        <v>1380</v>
      </c>
    </row>
    <row r="158" spans="1:8" x14ac:dyDescent="0.25">
      <c r="A158" s="40" t="s">
        <v>1219</v>
      </c>
      <c r="B158" s="40"/>
      <c r="C158" s="40"/>
      <c r="D158" s="40"/>
      <c r="E158" s="40">
        <v>255040</v>
      </c>
      <c r="F158" s="40" t="s">
        <v>1381</v>
      </c>
      <c r="G158" s="40">
        <v>25504010</v>
      </c>
      <c r="H158" s="44" t="s">
        <v>979</v>
      </c>
    </row>
    <row r="159" spans="1:8" x14ac:dyDescent="0.25">
      <c r="A159" s="42" t="s">
        <v>1219</v>
      </c>
      <c r="B159" s="42"/>
      <c r="C159" s="42"/>
      <c r="D159" s="42"/>
      <c r="E159" s="42"/>
      <c r="F159" s="42"/>
      <c r="G159" s="42"/>
      <c r="H159" s="43" t="s">
        <v>1382</v>
      </c>
    </row>
    <row r="160" spans="1:8" x14ac:dyDescent="0.25">
      <c r="A160" s="40" t="s">
        <v>1219</v>
      </c>
      <c r="B160" s="40"/>
      <c r="C160" s="40"/>
      <c r="D160" s="40"/>
      <c r="E160" s="40"/>
      <c r="F160" s="40"/>
      <c r="G160" s="40">
        <v>25504020</v>
      </c>
      <c r="H160" s="44" t="s">
        <v>1033</v>
      </c>
    </row>
    <row r="161" spans="1:8" x14ac:dyDescent="0.25">
      <c r="A161" s="42" t="s">
        <v>1219</v>
      </c>
      <c r="B161" s="42"/>
      <c r="C161" s="42"/>
      <c r="D161" s="42"/>
      <c r="E161" s="42"/>
      <c r="F161" s="42"/>
      <c r="G161" s="42"/>
      <c r="H161" s="43" t="s">
        <v>1383</v>
      </c>
    </row>
    <row r="162" spans="1:8" x14ac:dyDescent="0.25">
      <c r="A162" s="40" t="s">
        <v>1219</v>
      </c>
      <c r="B162" s="40"/>
      <c r="C162" s="40"/>
      <c r="D162" s="40"/>
      <c r="E162" s="40"/>
      <c r="F162" s="40"/>
      <c r="G162" s="40">
        <v>25504030</v>
      </c>
      <c r="H162" s="44" t="s">
        <v>1384</v>
      </c>
    </row>
    <row r="163" spans="1:8" x14ac:dyDescent="0.25">
      <c r="A163" s="42" t="s">
        <v>1219</v>
      </c>
      <c r="B163" s="42"/>
      <c r="C163" s="42"/>
      <c r="D163" s="42"/>
      <c r="E163" s="42"/>
      <c r="F163" s="42"/>
      <c r="G163" s="42"/>
      <c r="H163" s="43" t="s">
        <v>1385</v>
      </c>
    </row>
    <row r="164" spans="1:8" x14ac:dyDescent="0.25">
      <c r="A164" s="40" t="s">
        <v>1219</v>
      </c>
      <c r="B164" s="40"/>
      <c r="C164" s="40"/>
      <c r="D164" s="40"/>
      <c r="E164" s="40"/>
      <c r="F164" s="40"/>
      <c r="G164" s="47">
        <v>25504040</v>
      </c>
      <c r="H164" s="48" t="s">
        <v>1386</v>
      </c>
    </row>
    <row r="165" spans="1:8" ht="26.25" x14ac:dyDescent="0.25">
      <c r="A165" s="42" t="s">
        <v>1219</v>
      </c>
      <c r="B165" s="42"/>
      <c r="C165" s="42"/>
      <c r="D165" s="42"/>
      <c r="E165" s="42"/>
      <c r="F165" s="42"/>
      <c r="G165" s="42"/>
      <c r="H165" s="43" t="s">
        <v>1387</v>
      </c>
    </row>
    <row r="166" spans="1:8" x14ac:dyDescent="0.25">
      <c r="A166" s="42" t="s">
        <v>1219</v>
      </c>
      <c r="B166" s="42"/>
      <c r="C166" s="42"/>
      <c r="D166" s="42"/>
      <c r="E166" s="42"/>
      <c r="F166" s="42"/>
      <c r="G166" s="40">
        <v>25504050</v>
      </c>
      <c r="H166" s="44" t="s">
        <v>1035</v>
      </c>
    </row>
    <row r="167" spans="1:8" ht="26.25" x14ac:dyDescent="0.25">
      <c r="A167" s="42" t="s">
        <v>1219</v>
      </c>
      <c r="B167" s="42"/>
      <c r="C167" s="42"/>
      <c r="D167" s="42"/>
      <c r="E167" s="42"/>
      <c r="F167" s="42"/>
      <c r="G167" s="42"/>
      <c r="H167" s="43" t="s">
        <v>1388</v>
      </c>
    </row>
    <row r="168" spans="1:8" x14ac:dyDescent="0.25">
      <c r="A168" s="42" t="s">
        <v>1219</v>
      </c>
      <c r="B168" s="42"/>
      <c r="C168" s="42"/>
      <c r="D168" s="42"/>
      <c r="E168" s="42"/>
      <c r="F168" s="42"/>
      <c r="G168" s="40">
        <v>25504060</v>
      </c>
      <c r="H168" s="44" t="s">
        <v>1002</v>
      </c>
    </row>
    <row r="169" spans="1:8" ht="26.25" x14ac:dyDescent="0.25">
      <c r="A169" s="42" t="s">
        <v>1219</v>
      </c>
      <c r="B169" s="42"/>
      <c r="C169" s="42"/>
      <c r="D169" s="42"/>
      <c r="E169" s="42"/>
      <c r="F169" s="42"/>
      <c r="G169" s="42"/>
      <c r="H169" s="43" t="s">
        <v>1389</v>
      </c>
    </row>
    <row r="170" spans="1:8" ht="19.899999999999999" customHeight="1" x14ac:dyDescent="0.25">
      <c r="A170" s="40">
        <v>30</v>
      </c>
      <c r="B170" s="40" t="s">
        <v>885</v>
      </c>
      <c r="C170" s="47">
        <v>3010</v>
      </c>
      <c r="D170" s="47" t="s">
        <v>1390</v>
      </c>
      <c r="E170" s="47">
        <v>301010</v>
      </c>
      <c r="F170" s="47" t="s">
        <v>1390</v>
      </c>
      <c r="G170" s="40">
        <v>30101010</v>
      </c>
      <c r="H170" s="44" t="s">
        <v>972</v>
      </c>
    </row>
    <row r="171" spans="1:8" x14ac:dyDescent="0.25">
      <c r="A171" s="42" t="s">
        <v>1219</v>
      </c>
      <c r="B171" s="42"/>
      <c r="C171" s="42"/>
      <c r="D171" s="42"/>
      <c r="E171" s="42"/>
      <c r="F171" s="42"/>
      <c r="G171" s="42"/>
      <c r="H171" s="43" t="s">
        <v>1391</v>
      </c>
    </row>
    <row r="172" spans="1:8" x14ac:dyDescent="0.25">
      <c r="A172" s="40" t="s">
        <v>1219</v>
      </c>
      <c r="B172" s="40"/>
      <c r="C172" s="40"/>
      <c r="D172" s="40"/>
      <c r="E172" s="40"/>
      <c r="F172" s="40"/>
      <c r="G172" s="40">
        <v>30101020</v>
      </c>
      <c r="H172" s="44" t="s">
        <v>1392</v>
      </c>
    </row>
    <row r="173" spans="1:8" x14ac:dyDescent="0.25">
      <c r="A173" s="42" t="s">
        <v>1219</v>
      </c>
      <c r="B173" s="42"/>
      <c r="C173" s="42"/>
      <c r="D173" s="42"/>
      <c r="E173" s="42"/>
      <c r="F173" s="42"/>
      <c r="G173" s="42"/>
      <c r="H173" s="43" t="s">
        <v>1393</v>
      </c>
    </row>
    <row r="174" spans="1:8" x14ac:dyDescent="0.25">
      <c r="A174" s="40" t="s">
        <v>1219</v>
      </c>
      <c r="B174" s="40"/>
      <c r="C174" s="40"/>
      <c r="D174" s="40"/>
      <c r="E174" s="40"/>
      <c r="F174" s="40"/>
      <c r="G174" s="40">
        <v>30101030</v>
      </c>
      <c r="H174" s="44" t="s">
        <v>1394</v>
      </c>
    </row>
    <row r="175" spans="1:8" x14ac:dyDescent="0.25">
      <c r="A175" s="42" t="s">
        <v>1219</v>
      </c>
      <c r="B175" s="42"/>
      <c r="C175" s="42"/>
      <c r="D175" s="42"/>
      <c r="E175" s="42"/>
      <c r="F175" s="42"/>
      <c r="G175" s="42"/>
      <c r="H175" s="43" t="s">
        <v>1395</v>
      </c>
    </row>
    <row r="176" spans="1:8" x14ac:dyDescent="0.25">
      <c r="A176" s="42" t="s">
        <v>1219</v>
      </c>
      <c r="B176" s="42"/>
      <c r="C176" s="42"/>
      <c r="D176" s="42"/>
      <c r="E176" s="42"/>
      <c r="F176" s="42"/>
      <c r="G176" s="47">
        <v>30101040</v>
      </c>
      <c r="H176" s="48" t="s">
        <v>1396</v>
      </c>
    </row>
    <row r="177" spans="1:8" ht="26.25" x14ac:dyDescent="0.25">
      <c r="A177" s="42" t="s">
        <v>1219</v>
      </c>
      <c r="B177" s="42"/>
      <c r="C177" s="42"/>
      <c r="D177" s="42"/>
      <c r="E177" s="42"/>
      <c r="F177" s="42"/>
      <c r="G177" s="42"/>
      <c r="H177" s="49" t="s">
        <v>1397</v>
      </c>
    </row>
    <row r="178" spans="1:8" x14ac:dyDescent="0.25">
      <c r="A178" s="40" t="s">
        <v>1219</v>
      </c>
      <c r="B178" s="40"/>
      <c r="C178" s="40">
        <v>3020</v>
      </c>
      <c r="D178" s="40" t="s">
        <v>1398</v>
      </c>
      <c r="E178" s="40">
        <v>302010</v>
      </c>
      <c r="F178" s="40" t="s">
        <v>1399</v>
      </c>
      <c r="G178" s="40">
        <v>30201010</v>
      </c>
      <c r="H178" s="44" t="s">
        <v>1400</v>
      </c>
    </row>
    <row r="179" spans="1:8" x14ac:dyDescent="0.25">
      <c r="A179" s="42" t="s">
        <v>1219</v>
      </c>
      <c r="B179" s="42"/>
      <c r="C179" s="42"/>
      <c r="D179" s="42"/>
      <c r="E179" s="42"/>
      <c r="F179" s="42"/>
      <c r="G179" s="42"/>
      <c r="H179" s="43" t="s">
        <v>1401</v>
      </c>
    </row>
    <row r="180" spans="1:8" x14ac:dyDescent="0.25">
      <c r="A180" s="40" t="s">
        <v>1219</v>
      </c>
      <c r="B180" s="40"/>
      <c r="C180" s="40"/>
      <c r="D180" s="40"/>
      <c r="E180" s="40"/>
      <c r="F180" s="40"/>
      <c r="G180" s="40">
        <v>30201020</v>
      </c>
      <c r="H180" s="44" t="s">
        <v>1402</v>
      </c>
    </row>
    <row r="181" spans="1:8" x14ac:dyDescent="0.25">
      <c r="A181" s="42" t="s">
        <v>1219</v>
      </c>
      <c r="B181" s="42"/>
      <c r="C181" s="42"/>
      <c r="D181" s="42"/>
      <c r="E181" s="42"/>
      <c r="F181" s="42"/>
      <c r="G181" s="42"/>
      <c r="H181" s="43" t="s">
        <v>1403</v>
      </c>
    </row>
    <row r="182" spans="1:8" x14ac:dyDescent="0.25">
      <c r="A182" s="40" t="s">
        <v>1219</v>
      </c>
      <c r="B182" s="40"/>
      <c r="C182" s="40"/>
      <c r="D182" s="40"/>
      <c r="E182" s="40"/>
      <c r="F182" s="40"/>
      <c r="G182" s="45">
        <v>30201030</v>
      </c>
      <c r="H182" s="46" t="s">
        <v>1404</v>
      </c>
    </row>
    <row r="183" spans="1:8" x14ac:dyDescent="0.25">
      <c r="A183" s="42" t="s">
        <v>1219</v>
      </c>
      <c r="B183" s="42"/>
      <c r="C183" s="42"/>
      <c r="D183" s="42"/>
      <c r="E183" s="42"/>
      <c r="F183" s="42"/>
      <c r="G183" s="42"/>
      <c r="H183" s="43" t="s">
        <v>1405</v>
      </c>
    </row>
    <row r="184" spans="1:8" x14ac:dyDescent="0.25">
      <c r="A184" s="40" t="s">
        <v>1219</v>
      </c>
      <c r="B184" s="40"/>
      <c r="C184" s="40"/>
      <c r="D184" s="40"/>
      <c r="E184" s="40">
        <v>302020</v>
      </c>
      <c r="F184" s="40" t="s">
        <v>1406</v>
      </c>
      <c r="G184" s="45">
        <v>30202010</v>
      </c>
      <c r="H184" s="46" t="s">
        <v>1407</v>
      </c>
    </row>
    <row r="185" spans="1:8" ht="39" x14ac:dyDescent="0.25">
      <c r="A185" s="42" t="s">
        <v>1219</v>
      </c>
      <c r="B185" s="42"/>
      <c r="C185" s="42"/>
      <c r="D185" s="42"/>
      <c r="E185" s="42"/>
      <c r="F185" s="42"/>
      <c r="G185" s="42"/>
      <c r="H185" s="43" t="s">
        <v>1408</v>
      </c>
    </row>
    <row r="186" spans="1:8" x14ac:dyDescent="0.25">
      <c r="A186" s="40" t="s">
        <v>1219</v>
      </c>
      <c r="B186" s="40"/>
      <c r="C186" s="40"/>
      <c r="D186" s="40"/>
      <c r="E186" s="40"/>
      <c r="F186" s="40"/>
      <c r="G186" s="40">
        <v>30202030</v>
      </c>
      <c r="H186" s="44" t="s">
        <v>1409</v>
      </c>
    </row>
    <row r="187" spans="1:8" x14ac:dyDescent="0.25">
      <c r="A187" s="42" t="s">
        <v>1219</v>
      </c>
      <c r="B187" s="42"/>
      <c r="C187" s="42"/>
      <c r="D187" s="42"/>
      <c r="E187" s="42"/>
      <c r="F187" s="42"/>
      <c r="G187" s="42"/>
      <c r="H187" s="43" t="s">
        <v>1410</v>
      </c>
    </row>
    <row r="188" spans="1:8" x14ac:dyDescent="0.25">
      <c r="A188" s="40" t="s">
        <v>1219</v>
      </c>
      <c r="B188" s="40"/>
      <c r="C188" s="40"/>
      <c r="D188" s="40"/>
      <c r="E188" s="40">
        <v>302030</v>
      </c>
      <c r="F188" s="40" t="s">
        <v>1411</v>
      </c>
      <c r="G188" s="40">
        <v>30203010</v>
      </c>
      <c r="H188" s="44" t="s">
        <v>1411</v>
      </c>
    </row>
    <row r="189" spans="1:8" x14ac:dyDescent="0.25">
      <c r="A189" s="42" t="s">
        <v>1219</v>
      </c>
      <c r="B189" s="42"/>
      <c r="C189" s="42"/>
      <c r="D189" s="42"/>
      <c r="E189" s="42"/>
      <c r="F189" s="42"/>
      <c r="G189" s="42"/>
      <c r="H189" s="43" t="s">
        <v>1412</v>
      </c>
    </row>
    <row r="190" spans="1:8" x14ac:dyDescent="0.25">
      <c r="A190" s="40" t="s">
        <v>1219</v>
      </c>
      <c r="B190" s="40"/>
      <c r="C190" s="40">
        <v>3030</v>
      </c>
      <c r="D190" s="40" t="s">
        <v>1413</v>
      </c>
      <c r="E190" s="40">
        <v>303010</v>
      </c>
      <c r="F190" s="40" t="s">
        <v>1414</v>
      </c>
      <c r="G190" s="40">
        <v>30301010</v>
      </c>
      <c r="H190" s="44" t="s">
        <v>1414</v>
      </c>
    </row>
    <row r="191" spans="1:8" ht="26.25" x14ac:dyDescent="0.25">
      <c r="A191" s="42" t="s">
        <v>1219</v>
      </c>
      <c r="B191" s="42"/>
      <c r="C191" s="42"/>
      <c r="D191" s="42"/>
      <c r="E191" s="42"/>
      <c r="F191" s="42"/>
      <c r="G191" s="42"/>
      <c r="H191" s="43" t="s">
        <v>1415</v>
      </c>
    </row>
    <row r="192" spans="1:8" x14ac:dyDescent="0.25">
      <c r="A192" s="40" t="s">
        <v>1219</v>
      </c>
      <c r="B192" s="40"/>
      <c r="C192" s="40"/>
      <c r="D192" s="40"/>
      <c r="E192" s="45">
        <v>303020</v>
      </c>
      <c r="F192" s="45" t="s">
        <v>1416</v>
      </c>
      <c r="G192" s="45">
        <v>30302010</v>
      </c>
      <c r="H192" s="46" t="s">
        <v>1416</v>
      </c>
    </row>
    <row r="193" spans="1:8" x14ac:dyDescent="0.25">
      <c r="A193" s="42" t="s">
        <v>1219</v>
      </c>
      <c r="B193" s="42"/>
      <c r="C193" s="42"/>
      <c r="D193" s="42"/>
      <c r="E193" s="42"/>
      <c r="F193" s="42"/>
      <c r="G193" s="42"/>
      <c r="H193" s="43" t="s">
        <v>1417</v>
      </c>
    </row>
    <row r="194" spans="1:8" x14ac:dyDescent="0.25">
      <c r="A194" s="40">
        <v>35</v>
      </c>
      <c r="B194" s="40" t="s">
        <v>1418</v>
      </c>
      <c r="C194" s="40">
        <v>3510</v>
      </c>
      <c r="D194" s="40" t="s">
        <v>1419</v>
      </c>
      <c r="E194" s="40">
        <v>351010</v>
      </c>
      <c r="F194" s="40" t="s">
        <v>1420</v>
      </c>
      <c r="G194" s="40">
        <v>35101010</v>
      </c>
      <c r="H194" s="44" t="s">
        <v>1421</v>
      </c>
    </row>
    <row r="195" spans="1:8" ht="26.25" x14ac:dyDescent="0.25">
      <c r="A195" s="42" t="s">
        <v>1219</v>
      </c>
      <c r="B195" s="42"/>
      <c r="C195" s="42"/>
      <c r="D195" s="42"/>
      <c r="E195" s="42"/>
      <c r="F195" s="42"/>
      <c r="G195" s="42"/>
      <c r="H195" s="43" t="s">
        <v>1422</v>
      </c>
    </row>
    <row r="196" spans="1:8" x14ac:dyDescent="0.25">
      <c r="A196" s="40" t="s">
        <v>1219</v>
      </c>
      <c r="B196" s="40"/>
      <c r="C196" s="40"/>
      <c r="D196" s="40"/>
      <c r="E196" s="40"/>
      <c r="F196" s="40"/>
      <c r="G196" s="40">
        <v>35101020</v>
      </c>
      <c r="H196" s="44" t="s">
        <v>1423</v>
      </c>
    </row>
    <row r="197" spans="1:8" ht="26.25" x14ac:dyDescent="0.25">
      <c r="A197" s="42" t="s">
        <v>1219</v>
      </c>
      <c r="B197" s="42"/>
      <c r="C197" s="42"/>
      <c r="D197" s="42"/>
      <c r="E197" s="42"/>
      <c r="F197" s="42"/>
      <c r="G197" s="42"/>
      <c r="H197" s="43" t="s">
        <v>1424</v>
      </c>
    </row>
    <row r="198" spans="1:8" x14ac:dyDescent="0.25">
      <c r="A198" s="40" t="s">
        <v>1219</v>
      </c>
      <c r="B198" s="40"/>
      <c r="C198" s="40"/>
      <c r="D198" s="40"/>
      <c r="E198" s="40">
        <v>351020</v>
      </c>
      <c r="F198" s="40" t="s">
        <v>1425</v>
      </c>
      <c r="G198" s="40">
        <v>35102010</v>
      </c>
      <c r="H198" s="44" t="s">
        <v>1426</v>
      </c>
    </row>
    <row r="199" spans="1:8" x14ac:dyDescent="0.25">
      <c r="A199" s="42" t="s">
        <v>1219</v>
      </c>
      <c r="B199" s="42"/>
      <c r="C199" s="42"/>
      <c r="D199" s="42"/>
      <c r="E199" s="42"/>
      <c r="F199" s="42"/>
      <c r="G199" s="42"/>
      <c r="H199" s="43" t="s">
        <v>1427</v>
      </c>
    </row>
    <row r="200" spans="1:8" x14ac:dyDescent="0.25">
      <c r="A200" s="42" t="s">
        <v>1219</v>
      </c>
      <c r="B200" s="42"/>
      <c r="C200" s="42"/>
      <c r="D200" s="42"/>
      <c r="E200" s="42"/>
      <c r="F200" s="42"/>
      <c r="G200" s="40">
        <v>35102015</v>
      </c>
      <c r="H200" s="44" t="s">
        <v>1428</v>
      </c>
    </row>
    <row r="201" spans="1:8" ht="39" x14ac:dyDescent="0.25">
      <c r="A201" s="42" t="s">
        <v>1219</v>
      </c>
      <c r="B201" s="42"/>
      <c r="C201" s="42"/>
      <c r="D201" s="42"/>
      <c r="E201" s="42"/>
      <c r="F201" s="42"/>
      <c r="G201" s="42"/>
      <c r="H201" s="43" t="s">
        <v>1429</v>
      </c>
    </row>
    <row r="202" spans="1:8" x14ac:dyDescent="0.25">
      <c r="A202" s="40" t="s">
        <v>1219</v>
      </c>
      <c r="B202" s="40"/>
      <c r="C202" s="40"/>
      <c r="D202" s="40"/>
      <c r="E202" s="40"/>
      <c r="F202" s="40"/>
      <c r="G202" s="40">
        <v>35102020</v>
      </c>
      <c r="H202" s="44" t="s">
        <v>1430</v>
      </c>
    </row>
    <row r="203" spans="1:8" x14ac:dyDescent="0.25">
      <c r="A203" s="42" t="s">
        <v>1219</v>
      </c>
      <c r="B203" s="42"/>
      <c r="C203" s="42"/>
      <c r="D203" s="42"/>
      <c r="E203" s="42"/>
      <c r="F203" s="42"/>
      <c r="G203" s="42"/>
      <c r="H203" s="43" t="s">
        <v>1431</v>
      </c>
    </row>
    <row r="204" spans="1:8" x14ac:dyDescent="0.25">
      <c r="A204" s="40" t="s">
        <v>1219</v>
      </c>
      <c r="B204" s="40"/>
      <c r="C204" s="40"/>
      <c r="D204" s="40"/>
      <c r="E204" s="40"/>
      <c r="F204" s="40"/>
      <c r="G204" s="40">
        <v>35102030</v>
      </c>
      <c r="H204" s="44" t="s">
        <v>1432</v>
      </c>
    </row>
    <row r="205" spans="1:8" x14ac:dyDescent="0.25">
      <c r="A205" s="42" t="s">
        <v>1219</v>
      </c>
      <c r="B205" s="42"/>
      <c r="C205" s="42"/>
      <c r="D205" s="42"/>
      <c r="E205" s="42"/>
      <c r="F205" s="42"/>
      <c r="G205" s="42"/>
      <c r="H205" s="43" t="s">
        <v>1433</v>
      </c>
    </row>
    <row r="206" spans="1:8" x14ac:dyDescent="0.25">
      <c r="A206" s="42" t="s">
        <v>1219</v>
      </c>
      <c r="B206" s="42"/>
      <c r="C206" s="42"/>
      <c r="D206" s="42"/>
      <c r="E206" s="40">
        <v>351030</v>
      </c>
      <c r="F206" s="40" t="s">
        <v>1434</v>
      </c>
      <c r="G206" s="40">
        <v>35103010</v>
      </c>
      <c r="H206" s="44" t="s">
        <v>1434</v>
      </c>
    </row>
    <row r="207" spans="1:8" ht="26.25" x14ac:dyDescent="0.25">
      <c r="A207" s="42" t="s">
        <v>1219</v>
      </c>
      <c r="B207" s="42"/>
      <c r="C207" s="42"/>
      <c r="D207" s="42"/>
      <c r="E207" s="42"/>
      <c r="F207" s="42"/>
      <c r="G207" s="42"/>
      <c r="H207" s="43" t="s">
        <v>1435</v>
      </c>
    </row>
    <row r="208" spans="1:8" x14ac:dyDescent="0.25">
      <c r="A208" s="40" t="s">
        <v>1219</v>
      </c>
      <c r="B208" s="40"/>
      <c r="C208" s="40">
        <v>3520</v>
      </c>
      <c r="D208" s="40" t="s">
        <v>1436</v>
      </c>
      <c r="E208" s="40">
        <v>352010</v>
      </c>
      <c r="F208" s="40" t="s">
        <v>1437</v>
      </c>
      <c r="G208" s="40">
        <v>35201010</v>
      </c>
      <c r="H208" s="44" t="s">
        <v>1437</v>
      </c>
    </row>
    <row r="209" spans="1:8" ht="39" x14ac:dyDescent="0.25">
      <c r="A209" s="42" t="s">
        <v>1219</v>
      </c>
      <c r="B209" s="42"/>
      <c r="C209" s="42"/>
      <c r="D209" s="42"/>
      <c r="E209" s="42"/>
      <c r="F209" s="42"/>
      <c r="G209" s="42"/>
      <c r="H209" s="43" t="s">
        <v>1438</v>
      </c>
    </row>
    <row r="210" spans="1:8" x14ac:dyDescent="0.25">
      <c r="A210" s="40" t="s">
        <v>1219</v>
      </c>
      <c r="B210" s="40"/>
      <c r="C210" s="40"/>
      <c r="D210" s="40"/>
      <c r="E210" s="40">
        <v>352020</v>
      </c>
      <c r="F210" s="40" t="s">
        <v>1439</v>
      </c>
      <c r="G210" s="40">
        <v>35202010</v>
      </c>
      <c r="H210" s="44" t="s">
        <v>1439</v>
      </c>
    </row>
    <row r="211" spans="1:8" x14ac:dyDescent="0.25">
      <c r="A211" s="42" t="s">
        <v>1219</v>
      </c>
      <c r="B211" s="42"/>
      <c r="C211" s="42"/>
      <c r="D211" s="42"/>
      <c r="E211" s="52"/>
      <c r="F211" s="52"/>
      <c r="G211" s="42"/>
      <c r="H211" s="43" t="s">
        <v>1440</v>
      </c>
    </row>
    <row r="212" spans="1:8" x14ac:dyDescent="0.25">
      <c r="A212" s="42" t="s">
        <v>1219</v>
      </c>
      <c r="B212" s="42"/>
      <c r="C212" s="42"/>
      <c r="D212" s="42"/>
      <c r="E212" s="40">
        <v>352030</v>
      </c>
      <c r="F212" s="40" t="s">
        <v>1441</v>
      </c>
      <c r="G212" s="40">
        <v>35203010</v>
      </c>
      <c r="H212" s="44" t="s">
        <v>1441</v>
      </c>
    </row>
    <row r="213" spans="1:8" ht="26.25" x14ac:dyDescent="0.25">
      <c r="A213" s="42" t="s">
        <v>1219</v>
      </c>
      <c r="B213" s="42"/>
      <c r="C213" s="42"/>
      <c r="D213" s="42"/>
      <c r="E213" s="42"/>
      <c r="F213" s="42"/>
      <c r="G213" s="42"/>
      <c r="H213" s="43" t="s">
        <v>1442</v>
      </c>
    </row>
    <row r="214" spans="1:8" x14ac:dyDescent="0.25">
      <c r="A214" s="40">
        <v>40</v>
      </c>
      <c r="B214" s="40" t="s">
        <v>1042</v>
      </c>
      <c r="C214" s="40">
        <v>4010</v>
      </c>
      <c r="D214" s="40" t="s">
        <v>1443</v>
      </c>
      <c r="E214" s="40">
        <v>401010</v>
      </c>
      <c r="F214" s="40" t="s">
        <v>1443</v>
      </c>
      <c r="G214" s="40">
        <v>40101010</v>
      </c>
      <c r="H214" s="44" t="s">
        <v>1444</v>
      </c>
    </row>
    <row r="215" spans="1:8" ht="39" x14ac:dyDescent="0.25">
      <c r="A215" s="42" t="s">
        <v>1219</v>
      </c>
      <c r="B215" s="42"/>
      <c r="C215" s="42"/>
      <c r="D215" s="42"/>
      <c r="E215" s="42"/>
      <c r="F215" s="42"/>
      <c r="G215" s="42"/>
      <c r="H215" s="43" t="s">
        <v>1445</v>
      </c>
    </row>
    <row r="216" spans="1:8" x14ac:dyDescent="0.25">
      <c r="A216" s="42" t="s">
        <v>1219</v>
      </c>
      <c r="B216" s="42"/>
      <c r="C216" s="42"/>
      <c r="D216" s="42"/>
      <c r="E216" s="42"/>
      <c r="F216" s="42"/>
      <c r="G216" s="47">
        <v>40101015</v>
      </c>
      <c r="H216" s="48" t="s">
        <v>1446</v>
      </c>
    </row>
    <row r="217" spans="1:8" ht="51.75" x14ac:dyDescent="0.25">
      <c r="A217" s="42" t="s">
        <v>1219</v>
      </c>
      <c r="B217" s="42"/>
      <c r="C217" s="42"/>
      <c r="D217" s="42"/>
      <c r="E217" s="42"/>
      <c r="F217" s="42"/>
      <c r="G217" s="42"/>
      <c r="H217" s="49" t="s">
        <v>1447</v>
      </c>
    </row>
    <row r="218" spans="1:8" x14ac:dyDescent="0.25">
      <c r="A218" s="42" t="s">
        <v>1219</v>
      </c>
      <c r="B218" s="42"/>
      <c r="C218" s="42"/>
      <c r="D218" s="42"/>
      <c r="E218" s="50">
        <v>401020</v>
      </c>
      <c r="F218" s="50" t="s">
        <v>1448</v>
      </c>
      <c r="G218" s="50">
        <v>40102010</v>
      </c>
      <c r="H218" s="51" t="s">
        <v>1449</v>
      </c>
    </row>
    <row r="219" spans="1:8" ht="26.25" x14ac:dyDescent="0.25">
      <c r="A219" s="42" t="s">
        <v>1219</v>
      </c>
      <c r="B219" s="42"/>
      <c r="C219" s="42"/>
      <c r="D219" s="42"/>
      <c r="E219" s="42"/>
      <c r="F219" s="42"/>
      <c r="G219" s="42"/>
      <c r="H219" s="53" t="s">
        <v>1450</v>
      </c>
    </row>
    <row r="220" spans="1:8" x14ac:dyDescent="0.25">
      <c r="A220" s="40" t="s">
        <v>1219</v>
      </c>
      <c r="B220" s="40"/>
      <c r="C220" s="47">
        <v>4020</v>
      </c>
      <c r="D220" s="47" t="s">
        <v>1451</v>
      </c>
      <c r="E220" s="47">
        <v>402010</v>
      </c>
      <c r="F220" s="47" t="s">
        <v>1452</v>
      </c>
      <c r="G220" s="47">
        <v>40201020</v>
      </c>
      <c r="H220" s="48" t="s">
        <v>1453</v>
      </c>
    </row>
    <row r="221" spans="1:8" ht="26.25" x14ac:dyDescent="0.25">
      <c r="A221" s="42" t="s">
        <v>1219</v>
      </c>
      <c r="B221" s="42"/>
      <c r="C221" s="42"/>
      <c r="D221" s="42"/>
      <c r="E221" s="42"/>
      <c r="F221" s="42"/>
      <c r="G221" s="42"/>
      <c r="H221" s="43" t="s">
        <v>1454</v>
      </c>
    </row>
    <row r="222" spans="1:8" x14ac:dyDescent="0.25">
      <c r="A222" s="40" t="s">
        <v>1219</v>
      </c>
      <c r="B222" s="40"/>
      <c r="C222" s="40"/>
      <c r="D222" s="40"/>
      <c r="E222" s="40"/>
      <c r="F222" s="40"/>
      <c r="G222" s="40">
        <v>40201030</v>
      </c>
      <c r="H222" s="44" t="s">
        <v>1455</v>
      </c>
    </row>
    <row r="223" spans="1:8" ht="39" x14ac:dyDescent="0.25">
      <c r="A223" s="42" t="s">
        <v>1219</v>
      </c>
      <c r="B223" s="42"/>
      <c r="C223" s="42"/>
      <c r="D223" s="42"/>
      <c r="E223" s="42"/>
      <c r="F223" s="42"/>
      <c r="G223" s="42"/>
      <c r="H223" s="43" t="s">
        <v>1456</v>
      </c>
    </row>
    <row r="224" spans="1:8" x14ac:dyDescent="0.25">
      <c r="A224" s="42" t="s">
        <v>1219</v>
      </c>
      <c r="B224" s="42"/>
      <c r="C224" s="42"/>
      <c r="D224" s="42"/>
      <c r="E224" s="42"/>
      <c r="F224" s="42"/>
      <c r="G224" s="40">
        <v>40201040</v>
      </c>
      <c r="H224" s="44" t="s">
        <v>1457</v>
      </c>
    </row>
    <row r="225" spans="1:8" ht="51.75" x14ac:dyDescent="0.25">
      <c r="A225" s="42" t="s">
        <v>1219</v>
      </c>
      <c r="B225" s="42"/>
      <c r="C225" s="42"/>
      <c r="D225" s="42"/>
      <c r="E225" s="42"/>
      <c r="F225" s="42"/>
      <c r="G225" s="42"/>
      <c r="H225" s="43" t="s">
        <v>1458</v>
      </c>
    </row>
    <row r="226" spans="1:8" x14ac:dyDescent="0.25">
      <c r="A226" s="42"/>
      <c r="B226" s="42"/>
      <c r="C226" s="42"/>
      <c r="D226" s="42"/>
      <c r="E226" s="42"/>
      <c r="F226" s="42"/>
      <c r="G226" s="47">
        <v>40201050</v>
      </c>
      <c r="H226" s="48" t="s">
        <v>1459</v>
      </c>
    </row>
    <row r="227" spans="1:8" ht="39" x14ac:dyDescent="0.25">
      <c r="A227" s="42"/>
      <c r="B227" s="42"/>
      <c r="C227" s="42"/>
      <c r="D227" s="42"/>
      <c r="E227" s="42"/>
      <c r="F227" s="42"/>
      <c r="G227" s="47"/>
      <c r="H227" s="49" t="s">
        <v>1460</v>
      </c>
    </row>
    <row r="228" spans="1:8" x14ac:dyDescent="0.25">
      <c r="A228" s="42"/>
      <c r="B228" s="42"/>
      <c r="C228" s="42"/>
      <c r="D228" s="42"/>
      <c r="E228" s="42"/>
      <c r="F228" s="42"/>
      <c r="G228" s="47">
        <v>40201060</v>
      </c>
      <c r="H228" s="48" t="s">
        <v>1461</v>
      </c>
    </row>
    <row r="229" spans="1:8" ht="26.25" x14ac:dyDescent="0.25">
      <c r="A229" s="42"/>
      <c r="B229" s="42"/>
      <c r="C229" s="42"/>
      <c r="D229" s="42"/>
      <c r="E229" s="42"/>
      <c r="F229" s="42"/>
      <c r="G229" s="47"/>
      <c r="H229" s="49" t="s">
        <v>1462</v>
      </c>
    </row>
    <row r="230" spans="1:8" x14ac:dyDescent="0.25">
      <c r="A230" s="42" t="s">
        <v>1219</v>
      </c>
      <c r="B230" s="42"/>
      <c r="C230" s="42"/>
      <c r="D230" s="42"/>
      <c r="E230" s="40">
        <v>402020</v>
      </c>
      <c r="F230" s="40" t="s">
        <v>1463</v>
      </c>
      <c r="G230" s="40">
        <v>40202010</v>
      </c>
      <c r="H230" s="44" t="s">
        <v>1463</v>
      </c>
    </row>
    <row r="231" spans="1:8" ht="26.25" x14ac:dyDescent="0.25">
      <c r="A231" s="42" t="s">
        <v>1219</v>
      </c>
      <c r="B231" s="42"/>
      <c r="C231" s="42"/>
      <c r="D231" s="42"/>
      <c r="E231" s="42"/>
      <c r="F231" s="42"/>
      <c r="G231" s="42"/>
      <c r="H231" s="43" t="s">
        <v>1464</v>
      </c>
    </row>
    <row r="232" spans="1:8" x14ac:dyDescent="0.25">
      <c r="A232" s="42" t="s">
        <v>1219</v>
      </c>
      <c r="B232" s="42"/>
      <c r="C232" s="42"/>
      <c r="D232" s="42"/>
      <c r="E232" s="40">
        <v>402030</v>
      </c>
      <c r="F232" s="40" t="s">
        <v>1465</v>
      </c>
      <c r="G232" s="40">
        <v>40203010</v>
      </c>
      <c r="H232" s="44" t="s">
        <v>1466</v>
      </c>
    </row>
    <row r="233" spans="1:8" ht="39" x14ac:dyDescent="0.25">
      <c r="A233" s="42" t="s">
        <v>1219</v>
      </c>
      <c r="B233" s="42"/>
      <c r="C233" s="42"/>
      <c r="D233" s="42"/>
      <c r="E233" s="40"/>
      <c r="F233" s="40"/>
      <c r="G233" s="40"/>
      <c r="H233" s="43" t="s">
        <v>1467</v>
      </c>
    </row>
    <row r="234" spans="1:8" x14ac:dyDescent="0.25">
      <c r="A234" s="42" t="s">
        <v>1219</v>
      </c>
      <c r="B234" s="42"/>
      <c r="C234" s="42"/>
      <c r="D234" s="42"/>
      <c r="E234" s="40"/>
      <c r="F234" s="40"/>
      <c r="G234" s="40">
        <v>40203020</v>
      </c>
      <c r="H234" s="44" t="s">
        <v>1468</v>
      </c>
    </row>
    <row r="235" spans="1:8" ht="39" x14ac:dyDescent="0.25">
      <c r="A235" s="42" t="s">
        <v>1219</v>
      </c>
      <c r="B235" s="42"/>
      <c r="C235" s="42"/>
      <c r="D235" s="42"/>
      <c r="E235" s="40"/>
      <c r="F235" s="40"/>
      <c r="G235" s="40"/>
      <c r="H235" s="43" t="s">
        <v>1469</v>
      </c>
    </row>
    <row r="236" spans="1:8" x14ac:dyDescent="0.25">
      <c r="A236" s="42" t="s">
        <v>1219</v>
      </c>
      <c r="B236" s="42"/>
      <c r="C236" s="42"/>
      <c r="D236" s="42"/>
      <c r="E236" s="40"/>
      <c r="F236" s="40"/>
      <c r="G236" s="40">
        <v>40203030</v>
      </c>
      <c r="H236" s="44" t="s">
        <v>1470</v>
      </c>
    </row>
    <row r="237" spans="1:8" ht="51.75" x14ac:dyDescent="0.25">
      <c r="A237" s="42" t="s">
        <v>1219</v>
      </c>
      <c r="B237" s="42"/>
      <c r="C237" s="42"/>
      <c r="D237" s="42"/>
      <c r="E237" s="42"/>
      <c r="F237" s="42"/>
      <c r="G237" s="40"/>
      <c r="H237" s="43" t="s">
        <v>1471</v>
      </c>
    </row>
    <row r="238" spans="1:8" x14ac:dyDescent="0.25">
      <c r="A238" s="42" t="s">
        <v>1219</v>
      </c>
      <c r="B238" s="42"/>
      <c r="C238" s="42"/>
      <c r="D238" s="42"/>
      <c r="E238" s="42"/>
      <c r="F238" s="42"/>
      <c r="G238" s="40">
        <v>40203040</v>
      </c>
      <c r="H238" s="44" t="s">
        <v>1472</v>
      </c>
    </row>
    <row r="239" spans="1:8" ht="26.25" x14ac:dyDescent="0.25">
      <c r="A239" s="42" t="s">
        <v>1219</v>
      </c>
      <c r="B239" s="42"/>
      <c r="C239" s="42"/>
      <c r="D239" s="42"/>
      <c r="E239" s="42"/>
      <c r="F239" s="42"/>
      <c r="G239" s="40"/>
      <c r="H239" s="43" t="s">
        <v>1473</v>
      </c>
    </row>
    <row r="240" spans="1:8" x14ac:dyDescent="0.25">
      <c r="A240" s="40" t="s">
        <v>1219</v>
      </c>
      <c r="B240" s="40"/>
      <c r="C240" s="40"/>
      <c r="D240" s="40"/>
      <c r="E240" s="40">
        <v>402040</v>
      </c>
      <c r="F240" s="40" t="s">
        <v>1474</v>
      </c>
      <c r="G240" s="40">
        <v>40204010</v>
      </c>
      <c r="H240" s="44" t="s">
        <v>1475</v>
      </c>
    </row>
    <row r="241" spans="1:8" ht="26.25" x14ac:dyDescent="0.25">
      <c r="A241" s="42" t="s">
        <v>1219</v>
      </c>
      <c r="B241" s="42"/>
      <c r="C241" s="42"/>
      <c r="D241" s="42"/>
      <c r="E241" s="42"/>
      <c r="F241" s="42"/>
      <c r="G241" s="40"/>
      <c r="H241" s="43" t="s">
        <v>1476</v>
      </c>
    </row>
    <row r="242" spans="1:8" x14ac:dyDescent="0.25">
      <c r="A242" s="40" t="s">
        <v>1219</v>
      </c>
      <c r="B242" s="40"/>
      <c r="C242" s="40">
        <v>4030</v>
      </c>
      <c r="D242" s="40" t="s">
        <v>1477</v>
      </c>
      <c r="E242" s="40">
        <v>403010</v>
      </c>
      <c r="F242" s="40" t="s">
        <v>1477</v>
      </c>
      <c r="G242" s="40">
        <v>40301010</v>
      </c>
      <c r="H242" s="44" t="s">
        <v>1478</v>
      </c>
    </row>
    <row r="243" spans="1:8" x14ac:dyDescent="0.25">
      <c r="A243" s="42" t="s">
        <v>1219</v>
      </c>
      <c r="B243" s="40"/>
      <c r="C243" s="42"/>
      <c r="D243" s="42"/>
      <c r="E243" s="42"/>
      <c r="F243" s="42"/>
      <c r="G243" s="42"/>
      <c r="H243" s="43" t="s">
        <v>1479</v>
      </c>
    </row>
    <row r="244" spans="1:8" x14ac:dyDescent="0.25">
      <c r="A244" s="40" t="s">
        <v>1219</v>
      </c>
      <c r="B244" s="40"/>
      <c r="C244" s="40"/>
      <c r="D244" s="40"/>
      <c r="E244" s="40"/>
      <c r="F244" s="40"/>
      <c r="G244" s="40">
        <v>40301020</v>
      </c>
      <c r="H244" s="44" t="s">
        <v>1480</v>
      </c>
    </row>
    <row r="245" spans="1:8" ht="26.25" x14ac:dyDescent="0.25">
      <c r="A245" s="42" t="s">
        <v>1219</v>
      </c>
      <c r="B245" s="42"/>
      <c r="C245" s="42"/>
      <c r="D245" s="42"/>
      <c r="E245" s="42"/>
      <c r="F245" s="42"/>
      <c r="G245" s="42"/>
      <c r="H245" s="43" t="s">
        <v>1481</v>
      </c>
    </row>
    <row r="246" spans="1:8" x14ac:dyDescent="0.25">
      <c r="A246" s="40" t="s">
        <v>1219</v>
      </c>
      <c r="B246" s="40"/>
      <c r="C246" s="40"/>
      <c r="D246" s="40"/>
      <c r="E246" s="40"/>
      <c r="F246" s="40"/>
      <c r="G246" s="40">
        <v>40301030</v>
      </c>
      <c r="H246" s="44" t="s">
        <v>1482</v>
      </c>
    </row>
    <row r="247" spans="1:8" x14ac:dyDescent="0.25">
      <c r="A247" s="42" t="s">
        <v>1219</v>
      </c>
      <c r="B247" s="42"/>
      <c r="C247" s="42"/>
      <c r="D247" s="42"/>
      <c r="E247" s="42"/>
      <c r="F247" s="42"/>
      <c r="G247" s="42"/>
      <c r="H247" s="43" t="s">
        <v>1483</v>
      </c>
    </row>
    <row r="248" spans="1:8" x14ac:dyDescent="0.25">
      <c r="A248" s="40" t="s">
        <v>1219</v>
      </c>
      <c r="B248" s="40"/>
      <c r="C248" s="40"/>
      <c r="D248" s="40"/>
      <c r="E248" s="40"/>
      <c r="F248" s="40"/>
      <c r="G248" s="40">
        <v>40301040</v>
      </c>
      <c r="H248" s="44" t="s">
        <v>1484</v>
      </c>
    </row>
    <row r="249" spans="1:8" x14ac:dyDescent="0.25">
      <c r="A249" s="42" t="s">
        <v>1219</v>
      </c>
      <c r="B249" s="42"/>
      <c r="C249" s="42"/>
      <c r="D249" s="42"/>
      <c r="E249" s="42"/>
      <c r="F249" s="42"/>
      <c r="G249" s="42"/>
      <c r="H249" s="43" t="s">
        <v>1485</v>
      </c>
    </row>
    <row r="250" spans="1:8" x14ac:dyDescent="0.25">
      <c r="A250" s="40" t="s">
        <v>1219</v>
      </c>
      <c r="B250" s="40"/>
      <c r="C250" s="40"/>
      <c r="D250" s="40"/>
      <c r="E250" s="40"/>
      <c r="F250" s="40"/>
      <c r="G250" s="40">
        <v>40301050</v>
      </c>
      <c r="H250" s="44" t="s">
        <v>1486</v>
      </c>
    </row>
    <row r="251" spans="1:8" x14ac:dyDescent="0.25">
      <c r="A251" s="42" t="s">
        <v>1219</v>
      </c>
      <c r="B251" s="42"/>
      <c r="C251" s="42"/>
      <c r="D251" s="42"/>
      <c r="E251" s="42"/>
      <c r="F251" s="42"/>
      <c r="G251" s="42"/>
      <c r="H251" s="43" t="s">
        <v>1487</v>
      </c>
    </row>
    <row r="252" spans="1:8" x14ac:dyDescent="0.25">
      <c r="A252" s="40">
        <v>45</v>
      </c>
      <c r="B252" s="40" t="s">
        <v>1040</v>
      </c>
      <c r="C252" s="40">
        <v>4510</v>
      </c>
      <c r="D252" s="40" t="s">
        <v>1488</v>
      </c>
      <c r="E252" s="40">
        <v>451020</v>
      </c>
      <c r="F252" s="40" t="s">
        <v>1489</v>
      </c>
      <c r="G252" s="40">
        <v>45102010</v>
      </c>
      <c r="H252" s="44" t="s">
        <v>1490</v>
      </c>
    </row>
    <row r="253" spans="1:8" ht="26.25" x14ac:dyDescent="0.25">
      <c r="A253" s="42" t="s">
        <v>1219</v>
      </c>
      <c r="B253" s="42"/>
      <c r="C253" s="42"/>
      <c r="D253" s="42"/>
      <c r="E253" s="42"/>
      <c r="F253" s="42"/>
      <c r="G253" s="42"/>
      <c r="H253" s="43" t="s">
        <v>1491</v>
      </c>
    </row>
    <row r="254" spans="1:8" x14ac:dyDescent="0.25">
      <c r="A254" s="42" t="s">
        <v>1219</v>
      </c>
      <c r="B254" s="42"/>
      <c r="C254" s="42"/>
      <c r="D254" s="42"/>
      <c r="E254" s="42"/>
      <c r="F254" s="42"/>
      <c r="G254" s="50">
        <v>45102020</v>
      </c>
      <c r="H254" s="51" t="s">
        <v>1492</v>
      </c>
    </row>
    <row r="255" spans="1:8" ht="26.25" x14ac:dyDescent="0.25">
      <c r="A255" s="42" t="s">
        <v>1219</v>
      </c>
      <c r="B255" s="42"/>
      <c r="C255" s="42"/>
      <c r="D255" s="42"/>
      <c r="E255" s="42"/>
      <c r="F255" s="42"/>
      <c r="G255" s="42"/>
      <c r="H255" s="53" t="s">
        <v>1493</v>
      </c>
    </row>
    <row r="256" spans="1:8" x14ac:dyDescent="0.25">
      <c r="A256" s="42"/>
      <c r="B256" s="42"/>
      <c r="C256" s="42"/>
      <c r="D256" s="42"/>
      <c r="E256" s="42"/>
      <c r="F256" s="42"/>
      <c r="G256" s="40">
        <v>45102030</v>
      </c>
      <c r="H256" s="44" t="s">
        <v>1494</v>
      </c>
    </row>
    <row r="257" spans="1:8" ht="26.25" x14ac:dyDescent="0.25">
      <c r="A257" s="42" t="s">
        <v>1219</v>
      </c>
      <c r="B257" s="42"/>
      <c r="C257" s="42"/>
      <c r="D257" s="42"/>
      <c r="E257" s="42"/>
      <c r="F257" s="42"/>
      <c r="G257" s="42"/>
      <c r="H257" s="43" t="s">
        <v>1495</v>
      </c>
    </row>
    <row r="258" spans="1:8" x14ac:dyDescent="0.25">
      <c r="A258" s="40" t="s">
        <v>1219</v>
      </c>
      <c r="B258" s="40"/>
      <c r="C258" s="40"/>
      <c r="D258" s="40"/>
      <c r="E258" s="40">
        <v>451030</v>
      </c>
      <c r="F258" s="40" t="s">
        <v>1496</v>
      </c>
      <c r="G258" s="40">
        <v>45103010</v>
      </c>
      <c r="H258" s="44" t="s">
        <v>1497</v>
      </c>
    </row>
    <row r="259" spans="1:8" ht="39" x14ac:dyDescent="0.25">
      <c r="A259" s="42" t="s">
        <v>1219</v>
      </c>
      <c r="B259" s="42"/>
      <c r="C259" s="42"/>
      <c r="D259" s="42"/>
      <c r="E259" s="42"/>
      <c r="F259" s="42"/>
      <c r="G259" s="42"/>
      <c r="H259" s="43" t="s">
        <v>1498</v>
      </c>
    </row>
    <row r="260" spans="1:8" x14ac:dyDescent="0.25">
      <c r="A260" s="40" t="s">
        <v>1219</v>
      </c>
      <c r="B260" s="40"/>
      <c r="C260" s="40"/>
      <c r="D260" s="40"/>
      <c r="E260" s="40"/>
      <c r="F260" s="40"/>
      <c r="G260" s="40">
        <v>45103020</v>
      </c>
      <c r="H260" s="44" t="s">
        <v>1499</v>
      </c>
    </row>
    <row r="261" spans="1:8" x14ac:dyDescent="0.25">
      <c r="A261" s="42" t="s">
        <v>1219</v>
      </c>
      <c r="B261" s="42"/>
      <c r="C261" s="42"/>
      <c r="D261" s="42"/>
      <c r="E261" s="42"/>
      <c r="F261" s="42"/>
      <c r="G261" s="42"/>
      <c r="H261" s="43" t="s">
        <v>1500</v>
      </c>
    </row>
    <row r="262" spans="1:8" x14ac:dyDescent="0.25">
      <c r="A262" s="40" t="s">
        <v>1219</v>
      </c>
      <c r="B262" s="40"/>
      <c r="C262" s="40">
        <v>4520</v>
      </c>
      <c r="D262" s="40" t="s">
        <v>1501</v>
      </c>
      <c r="E262" s="40">
        <v>452010</v>
      </c>
      <c r="F262" s="40" t="s">
        <v>1502</v>
      </c>
      <c r="G262" s="40">
        <v>45201020</v>
      </c>
      <c r="H262" s="44" t="s">
        <v>1502</v>
      </c>
    </row>
    <row r="263" spans="1:8" ht="26.25" x14ac:dyDescent="0.25">
      <c r="A263" s="40" t="s">
        <v>1219</v>
      </c>
      <c r="B263" s="40"/>
      <c r="C263" s="40"/>
      <c r="D263" s="40"/>
      <c r="E263" s="40"/>
      <c r="F263" s="40"/>
      <c r="G263" s="40"/>
      <c r="H263" s="43" t="s">
        <v>1503</v>
      </c>
    </row>
    <row r="264" spans="1:8" x14ac:dyDescent="0.25">
      <c r="A264" s="42" t="s">
        <v>1219</v>
      </c>
      <c r="B264" s="42"/>
      <c r="C264" s="42"/>
      <c r="D264" s="42"/>
      <c r="E264" s="40">
        <v>452020</v>
      </c>
      <c r="F264" s="40" t="s">
        <v>1504</v>
      </c>
      <c r="G264" s="40">
        <v>45202030</v>
      </c>
      <c r="H264" s="44" t="s">
        <v>1504</v>
      </c>
    </row>
    <row r="265" spans="1:8" ht="39" x14ac:dyDescent="0.25">
      <c r="A265" s="42" t="s">
        <v>1219</v>
      </c>
      <c r="B265" s="42"/>
      <c r="C265" s="42"/>
      <c r="D265" s="42"/>
      <c r="E265" s="42"/>
      <c r="F265" s="42"/>
      <c r="G265" s="42"/>
      <c r="H265" s="43" t="s">
        <v>1505</v>
      </c>
    </row>
    <row r="266" spans="1:8" x14ac:dyDescent="0.25">
      <c r="A266" s="40" t="s">
        <v>1219</v>
      </c>
      <c r="B266" s="40"/>
      <c r="C266" s="40"/>
      <c r="D266" s="40"/>
      <c r="E266" s="40">
        <v>452030</v>
      </c>
      <c r="F266" s="40" t="s">
        <v>1506</v>
      </c>
      <c r="G266" s="40">
        <v>45203010</v>
      </c>
      <c r="H266" s="44" t="s">
        <v>1507</v>
      </c>
    </row>
    <row r="267" spans="1:8" ht="26.25" x14ac:dyDescent="0.25">
      <c r="A267" s="42" t="s">
        <v>1219</v>
      </c>
      <c r="B267" s="42"/>
      <c r="C267" s="42"/>
      <c r="D267" s="42"/>
      <c r="E267" s="42"/>
      <c r="F267" s="42"/>
      <c r="G267" s="42"/>
      <c r="H267" s="43" t="s">
        <v>1508</v>
      </c>
    </row>
    <row r="268" spans="1:8" x14ac:dyDescent="0.25">
      <c r="A268" s="42" t="s">
        <v>1219</v>
      </c>
      <c r="B268" s="42"/>
      <c r="C268" s="42"/>
      <c r="D268" s="42"/>
      <c r="E268" s="42"/>
      <c r="F268" s="42"/>
      <c r="G268" s="40">
        <v>45203015</v>
      </c>
      <c r="H268" s="44" t="s">
        <v>1509</v>
      </c>
    </row>
    <row r="269" spans="1:8" ht="26.25" x14ac:dyDescent="0.25">
      <c r="A269" s="42" t="s">
        <v>1219</v>
      </c>
      <c r="B269" s="42"/>
      <c r="C269" s="42"/>
      <c r="D269" s="42"/>
      <c r="E269" s="42"/>
      <c r="F269" s="42"/>
      <c r="G269" s="42"/>
      <c r="H269" s="43" t="s">
        <v>1510</v>
      </c>
    </row>
    <row r="270" spans="1:8" x14ac:dyDescent="0.25">
      <c r="A270" s="42" t="s">
        <v>1219</v>
      </c>
      <c r="B270" s="42"/>
      <c r="C270" s="42"/>
      <c r="D270" s="42"/>
      <c r="E270" s="42"/>
      <c r="F270" s="42"/>
      <c r="G270" s="40">
        <v>45203020</v>
      </c>
      <c r="H270" s="44" t="s">
        <v>1511</v>
      </c>
    </row>
    <row r="271" spans="1:8" x14ac:dyDescent="0.25">
      <c r="A271" s="42" t="s">
        <v>1219</v>
      </c>
      <c r="B271" s="42"/>
      <c r="C271" s="42"/>
      <c r="D271" s="42"/>
      <c r="E271" s="42"/>
      <c r="F271" s="42"/>
      <c r="G271" s="42"/>
      <c r="H271" s="43" t="s">
        <v>1512</v>
      </c>
    </row>
    <row r="272" spans="1:8" x14ac:dyDescent="0.25">
      <c r="A272" s="42" t="s">
        <v>1219</v>
      </c>
      <c r="B272" s="42"/>
      <c r="C272" s="42"/>
      <c r="D272" s="42"/>
      <c r="E272" s="42"/>
      <c r="F272" s="42"/>
      <c r="G272" s="40">
        <v>45203030</v>
      </c>
      <c r="H272" s="44" t="s">
        <v>1513</v>
      </c>
    </row>
    <row r="273" spans="1:8" ht="26.25" x14ac:dyDescent="0.25">
      <c r="A273" s="42" t="s">
        <v>1219</v>
      </c>
      <c r="B273" s="42"/>
      <c r="C273" s="42"/>
      <c r="D273" s="42"/>
      <c r="E273" s="42"/>
      <c r="F273" s="42"/>
      <c r="G273" s="42"/>
      <c r="H273" s="43" t="s">
        <v>1514</v>
      </c>
    </row>
    <row r="274" spans="1:8" x14ac:dyDescent="0.25">
      <c r="A274" s="42" t="s">
        <v>1219</v>
      </c>
      <c r="B274" s="42"/>
      <c r="C274" s="40">
        <v>4530</v>
      </c>
      <c r="D274" s="40" t="s">
        <v>1515</v>
      </c>
      <c r="E274" s="40">
        <v>453010</v>
      </c>
      <c r="F274" s="40" t="s">
        <v>1515</v>
      </c>
      <c r="G274" s="45">
        <v>45301010</v>
      </c>
      <c r="H274" s="46" t="s">
        <v>1516</v>
      </c>
    </row>
    <row r="275" spans="1:8" x14ac:dyDescent="0.25">
      <c r="A275" s="42" t="s">
        <v>1219</v>
      </c>
      <c r="B275" s="42"/>
      <c r="C275" s="42"/>
      <c r="D275" s="42"/>
      <c r="E275" s="42"/>
      <c r="F275" s="42"/>
      <c r="G275" s="42"/>
      <c r="H275" s="43" t="s">
        <v>1517</v>
      </c>
    </row>
    <row r="276" spans="1:8" x14ac:dyDescent="0.25">
      <c r="A276" s="42" t="s">
        <v>1219</v>
      </c>
      <c r="B276" s="42"/>
      <c r="C276" s="42"/>
      <c r="D276" s="42"/>
      <c r="E276" s="42"/>
      <c r="F276" s="42"/>
      <c r="G276" s="40">
        <v>45301020</v>
      </c>
      <c r="H276" s="44" t="s">
        <v>1518</v>
      </c>
    </row>
    <row r="277" spans="1:8" x14ac:dyDescent="0.25">
      <c r="A277" s="42" t="s">
        <v>1219</v>
      </c>
      <c r="B277" s="42"/>
      <c r="C277" s="42"/>
      <c r="D277" s="42"/>
      <c r="E277" s="42"/>
      <c r="F277" s="42"/>
      <c r="G277" s="42"/>
      <c r="H277" s="43" t="s">
        <v>1519</v>
      </c>
    </row>
    <row r="278" spans="1:8" x14ac:dyDescent="0.25">
      <c r="A278" s="40">
        <v>50</v>
      </c>
      <c r="B278" s="40" t="s">
        <v>1520</v>
      </c>
      <c r="C278" s="40">
        <v>5010</v>
      </c>
      <c r="D278" s="40" t="s">
        <v>1521</v>
      </c>
      <c r="E278" s="40">
        <v>501010</v>
      </c>
      <c r="F278" s="40" t="s">
        <v>1522</v>
      </c>
      <c r="G278" s="40">
        <v>50101010</v>
      </c>
      <c r="H278" s="44" t="s">
        <v>1523</v>
      </c>
    </row>
    <row r="279" spans="1:8" x14ac:dyDescent="0.25">
      <c r="A279" s="42" t="s">
        <v>1219</v>
      </c>
      <c r="B279" s="42"/>
      <c r="C279" s="42"/>
      <c r="D279" s="42"/>
      <c r="E279" s="42"/>
      <c r="F279" s="42"/>
      <c r="G279" s="42"/>
      <c r="H279" s="43" t="s">
        <v>1524</v>
      </c>
    </row>
    <row r="280" spans="1:8" x14ac:dyDescent="0.25">
      <c r="A280" s="40" t="s">
        <v>1219</v>
      </c>
      <c r="B280" s="40"/>
      <c r="C280" s="40"/>
      <c r="D280" s="40"/>
      <c r="E280" s="40"/>
      <c r="F280" s="40"/>
      <c r="G280" s="40">
        <v>50101020</v>
      </c>
      <c r="H280" s="44" t="s">
        <v>1525</v>
      </c>
    </row>
    <row r="281" spans="1:8" ht="26.25" x14ac:dyDescent="0.25">
      <c r="A281" s="42" t="s">
        <v>1219</v>
      </c>
      <c r="B281" s="42"/>
      <c r="C281" s="42"/>
      <c r="D281" s="42"/>
      <c r="E281" s="42"/>
      <c r="F281" s="42"/>
      <c r="G281" s="42"/>
      <c r="H281" s="43" t="s">
        <v>1526</v>
      </c>
    </row>
    <row r="282" spans="1:8" x14ac:dyDescent="0.25">
      <c r="A282" s="40" t="s">
        <v>1219</v>
      </c>
      <c r="B282" s="40"/>
      <c r="C282" s="40"/>
      <c r="D282" s="40"/>
      <c r="E282" s="40">
        <v>501020</v>
      </c>
      <c r="F282" s="40" t="s">
        <v>1527</v>
      </c>
      <c r="G282" s="40">
        <v>50102010</v>
      </c>
      <c r="H282" s="44" t="s">
        <v>1527</v>
      </c>
    </row>
    <row r="283" spans="1:8" x14ac:dyDescent="0.25">
      <c r="A283" s="42" t="s">
        <v>1219</v>
      </c>
      <c r="B283" s="42"/>
      <c r="C283" s="42"/>
      <c r="D283" s="42"/>
      <c r="E283" s="42"/>
      <c r="F283" s="42"/>
      <c r="G283" s="42"/>
      <c r="H283" s="43" t="s">
        <v>1528</v>
      </c>
    </row>
    <row r="284" spans="1:8" x14ac:dyDescent="0.25">
      <c r="A284" s="42"/>
      <c r="B284" s="42"/>
      <c r="C284" s="54">
        <v>5020</v>
      </c>
      <c r="D284" s="55" t="s">
        <v>1529</v>
      </c>
      <c r="E284" s="54">
        <v>502010</v>
      </c>
      <c r="F284" s="55" t="s">
        <v>1530</v>
      </c>
      <c r="G284" s="54">
        <v>50201010</v>
      </c>
      <c r="H284" s="56" t="s">
        <v>1531</v>
      </c>
    </row>
    <row r="285" spans="1:8" x14ac:dyDescent="0.25">
      <c r="A285" s="42"/>
      <c r="B285" s="42"/>
      <c r="C285" s="57"/>
      <c r="D285" s="58"/>
      <c r="E285" s="57"/>
      <c r="F285" s="58"/>
      <c r="G285" s="57"/>
      <c r="H285" s="59" t="s">
        <v>1532</v>
      </c>
    </row>
    <row r="286" spans="1:8" x14ac:dyDescent="0.25">
      <c r="A286" s="42"/>
      <c r="B286" s="42"/>
      <c r="C286" s="60"/>
      <c r="D286" s="55"/>
      <c r="E286" s="60"/>
      <c r="F286" s="55"/>
      <c r="G286" s="54">
        <v>50201020</v>
      </c>
      <c r="H286" s="56" t="s">
        <v>1533</v>
      </c>
    </row>
    <row r="287" spans="1:8" ht="26.25" x14ac:dyDescent="0.25">
      <c r="A287" s="42"/>
      <c r="B287" s="42"/>
      <c r="C287" s="57"/>
      <c r="D287" s="58"/>
      <c r="E287" s="57"/>
      <c r="F287" s="58"/>
      <c r="G287" s="57"/>
      <c r="H287" s="59" t="s">
        <v>1534</v>
      </c>
    </row>
    <row r="288" spans="1:8" x14ac:dyDescent="0.25">
      <c r="A288" s="42"/>
      <c r="B288" s="42"/>
      <c r="C288" s="57"/>
      <c r="D288" s="58"/>
      <c r="E288" s="57"/>
      <c r="F288" s="58"/>
      <c r="G288" s="54">
        <v>50201030</v>
      </c>
      <c r="H288" s="56" t="s">
        <v>1535</v>
      </c>
    </row>
    <row r="289" spans="1:8" x14ac:dyDescent="0.25">
      <c r="A289" s="42"/>
      <c r="B289" s="42"/>
      <c r="C289" s="57"/>
      <c r="D289" s="58"/>
      <c r="E289" s="57"/>
      <c r="F289" s="58"/>
      <c r="G289" s="57"/>
      <c r="H289" s="59" t="s">
        <v>1536</v>
      </c>
    </row>
    <row r="290" spans="1:8" x14ac:dyDescent="0.25">
      <c r="A290" s="42"/>
      <c r="B290" s="42"/>
      <c r="C290" s="60"/>
      <c r="D290" s="55"/>
      <c r="E290" s="60"/>
      <c r="F290" s="55"/>
      <c r="G290" s="54">
        <v>50201040</v>
      </c>
      <c r="H290" s="56" t="s">
        <v>1537</v>
      </c>
    </row>
    <row r="291" spans="1:8" x14ac:dyDescent="0.25">
      <c r="A291" s="42"/>
      <c r="B291" s="42"/>
      <c r="C291" s="57"/>
      <c r="D291" s="58"/>
      <c r="E291" s="57"/>
      <c r="F291" s="58"/>
      <c r="G291" s="57"/>
      <c r="H291" s="59" t="s">
        <v>1538</v>
      </c>
    </row>
    <row r="292" spans="1:8" x14ac:dyDescent="0.25">
      <c r="A292" s="42"/>
      <c r="B292" s="42"/>
      <c r="C292" s="57"/>
      <c r="D292" s="58"/>
      <c r="E292" s="54">
        <v>502020</v>
      </c>
      <c r="F292" s="55" t="s">
        <v>1539</v>
      </c>
      <c r="G292" s="54">
        <v>50202010</v>
      </c>
      <c r="H292" s="56" t="s">
        <v>1540</v>
      </c>
    </row>
    <row r="293" spans="1:8" ht="39" x14ac:dyDescent="0.25">
      <c r="A293" s="42"/>
      <c r="B293" s="42"/>
      <c r="C293" s="57"/>
      <c r="D293" s="58"/>
      <c r="E293" s="57"/>
      <c r="F293" s="58"/>
      <c r="G293" s="57"/>
      <c r="H293" s="59" t="s">
        <v>1541</v>
      </c>
    </row>
    <row r="294" spans="1:8" x14ac:dyDescent="0.25">
      <c r="A294" s="42"/>
      <c r="B294" s="42"/>
      <c r="C294" s="57"/>
      <c r="D294" s="58"/>
      <c r="E294" s="57"/>
      <c r="F294" s="58"/>
      <c r="G294" s="54">
        <v>50202020</v>
      </c>
      <c r="H294" s="56" t="s">
        <v>1542</v>
      </c>
    </row>
    <row r="295" spans="1:8" ht="26.25" x14ac:dyDescent="0.25">
      <c r="A295" s="42"/>
      <c r="B295" s="42"/>
      <c r="C295" s="57"/>
      <c r="D295" s="58"/>
      <c r="E295" s="57"/>
      <c r="F295" s="58"/>
      <c r="G295" s="57"/>
      <c r="H295" s="59" t="s">
        <v>1543</v>
      </c>
    </row>
    <row r="296" spans="1:8" x14ac:dyDescent="0.25">
      <c r="A296" s="42"/>
      <c r="B296" s="42"/>
      <c r="C296" s="57"/>
      <c r="D296" s="58"/>
      <c r="E296" s="54">
        <v>502030</v>
      </c>
      <c r="F296" s="55" t="s">
        <v>1544</v>
      </c>
      <c r="G296" s="54">
        <v>50203010</v>
      </c>
      <c r="H296" s="56" t="s">
        <v>1544</v>
      </c>
    </row>
    <row r="297" spans="1:8" ht="39" x14ac:dyDescent="0.25">
      <c r="A297" s="42"/>
      <c r="B297" s="42"/>
      <c r="C297" s="57"/>
      <c r="D297" s="58"/>
      <c r="E297" s="57"/>
      <c r="F297" s="58"/>
      <c r="G297" s="57"/>
      <c r="H297" s="59" t="s">
        <v>1545</v>
      </c>
    </row>
    <row r="298" spans="1:8" x14ac:dyDescent="0.25">
      <c r="A298" s="40">
        <v>55</v>
      </c>
      <c r="B298" s="40" t="s">
        <v>1546</v>
      </c>
      <c r="C298" s="40">
        <v>5510</v>
      </c>
      <c r="D298" s="40" t="s">
        <v>1546</v>
      </c>
      <c r="E298" s="40">
        <v>551010</v>
      </c>
      <c r="F298" s="40" t="s">
        <v>1547</v>
      </c>
      <c r="G298" s="40">
        <v>55101010</v>
      </c>
      <c r="H298" s="44" t="s">
        <v>1547</v>
      </c>
    </row>
    <row r="299" spans="1:8" x14ac:dyDescent="0.25">
      <c r="A299" s="42" t="s">
        <v>1219</v>
      </c>
      <c r="B299" s="42"/>
      <c r="C299" s="42"/>
      <c r="D299" s="42"/>
      <c r="E299" s="42"/>
      <c r="F299" s="42"/>
      <c r="G299" s="42"/>
      <c r="H299" s="43" t="s">
        <v>1548</v>
      </c>
    </row>
    <row r="300" spans="1:8" x14ac:dyDescent="0.25">
      <c r="A300" s="40" t="s">
        <v>1219</v>
      </c>
      <c r="B300" s="40"/>
      <c r="C300" s="40"/>
      <c r="D300" s="40"/>
      <c r="E300" s="40">
        <v>551020</v>
      </c>
      <c r="F300" s="40" t="s">
        <v>1549</v>
      </c>
      <c r="G300" s="40">
        <v>55102010</v>
      </c>
      <c r="H300" s="44" t="s">
        <v>1549</v>
      </c>
    </row>
    <row r="301" spans="1:8" ht="39" x14ac:dyDescent="0.25">
      <c r="A301" s="42" t="s">
        <v>1219</v>
      </c>
      <c r="B301" s="42"/>
      <c r="C301" s="42"/>
      <c r="D301" s="42"/>
      <c r="E301" s="42"/>
      <c r="F301" s="42"/>
      <c r="G301" s="42"/>
      <c r="H301" s="43" t="s">
        <v>1550</v>
      </c>
    </row>
    <row r="302" spans="1:8" x14ac:dyDescent="0.25">
      <c r="A302" s="40" t="s">
        <v>1219</v>
      </c>
      <c r="B302" s="40"/>
      <c r="C302" s="40"/>
      <c r="D302" s="40"/>
      <c r="E302" s="40">
        <v>551030</v>
      </c>
      <c r="F302" s="40" t="s">
        <v>1551</v>
      </c>
      <c r="G302" s="40">
        <v>55103010</v>
      </c>
      <c r="H302" s="44" t="s">
        <v>1551</v>
      </c>
    </row>
    <row r="303" spans="1:8" x14ac:dyDescent="0.25">
      <c r="A303" s="42" t="s">
        <v>1219</v>
      </c>
      <c r="B303" s="42"/>
      <c r="C303" s="42"/>
      <c r="D303" s="42"/>
      <c r="E303" s="42"/>
      <c r="F303" s="42"/>
      <c r="G303" s="42"/>
      <c r="H303" s="43" t="s">
        <v>1552</v>
      </c>
    </row>
    <row r="304" spans="1:8" x14ac:dyDescent="0.25">
      <c r="A304" s="40" t="s">
        <v>1219</v>
      </c>
      <c r="B304" s="40"/>
      <c r="C304" s="40"/>
      <c r="D304" s="40"/>
      <c r="E304" s="40">
        <v>551040</v>
      </c>
      <c r="F304" s="40" t="s">
        <v>1553</v>
      </c>
      <c r="G304" s="40">
        <v>55104010</v>
      </c>
      <c r="H304" s="44" t="s">
        <v>1553</v>
      </c>
    </row>
    <row r="305" spans="1:8" x14ac:dyDescent="0.25">
      <c r="A305" s="42" t="s">
        <v>1219</v>
      </c>
      <c r="B305" s="42"/>
      <c r="C305" s="42"/>
      <c r="D305" s="42"/>
      <c r="E305" s="42"/>
      <c r="F305" s="42"/>
      <c r="G305" s="42"/>
      <c r="H305" s="43" t="s">
        <v>1554</v>
      </c>
    </row>
    <row r="306" spans="1:8" x14ac:dyDescent="0.25">
      <c r="A306" s="42" t="s">
        <v>1219</v>
      </c>
      <c r="B306" s="42"/>
      <c r="C306" s="42"/>
      <c r="D306" s="42"/>
      <c r="E306" s="40">
        <v>551050</v>
      </c>
      <c r="F306" s="40" t="s">
        <v>1555</v>
      </c>
      <c r="G306" s="40">
        <v>55105010</v>
      </c>
      <c r="H306" s="44" t="s">
        <v>1556</v>
      </c>
    </row>
    <row r="307" spans="1:8" ht="39" x14ac:dyDescent="0.25">
      <c r="A307" s="42" t="s">
        <v>1219</v>
      </c>
      <c r="B307" s="42"/>
      <c r="C307" s="42"/>
      <c r="D307" s="42"/>
      <c r="E307" s="42"/>
      <c r="F307" s="42"/>
      <c r="G307" s="42"/>
      <c r="H307" s="43" t="s">
        <v>1557</v>
      </c>
    </row>
    <row r="308" spans="1:8" x14ac:dyDescent="0.25">
      <c r="A308" s="42" t="s">
        <v>1219</v>
      </c>
      <c r="B308" s="42"/>
      <c r="C308" s="42"/>
      <c r="D308" s="42"/>
      <c r="E308" s="42"/>
      <c r="F308" s="42"/>
      <c r="G308" s="40">
        <v>55105020</v>
      </c>
      <c r="H308" s="44" t="s">
        <v>1558</v>
      </c>
    </row>
    <row r="309" spans="1:8" ht="51.75" x14ac:dyDescent="0.25">
      <c r="A309" s="42" t="s">
        <v>1219</v>
      </c>
      <c r="B309" s="42"/>
      <c r="C309" s="42"/>
      <c r="D309" s="42"/>
      <c r="E309" s="42"/>
      <c r="F309" s="42"/>
      <c r="G309" s="42"/>
      <c r="H309" s="43" t="s">
        <v>1559</v>
      </c>
    </row>
    <row r="310" spans="1:8" x14ac:dyDescent="0.25">
      <c r="A310" s="40">
        <v>60</v>
      </c>
      <c r="B310" s="40" t="s">
        <v>855</v>
      </c>
      <c r="C310" s="47">
        <v>6010</v>
      </c>
      <c r="D310" s="47" t="s">
        <v>1560</v>
      </c>
      <c r="E310" s="47">
        <v>601010</v>
      </c>
      <c r="F310" s="47" t="s">
        <v>1561</v>
      </c>
      <c r="G310" s="40">
        <v>60101010</v>
      </c>
      <c r="H310" s="44" t="s">
        <v>1562</v>
      </c>
    </row>
    <row r="311" spans="1:8" x14ac:dyDescent="0.25">
      <c r="A311" s="42" t="s">
        <v>1219</v>
      </c>
      <c r="B311" s="42"/>
      <c r="C311" s="42"/>
      <c r="D311" s="42"/>
      <c r="E311" s="42"/>
      <c r="F311" s="42"/>
      <c r="G311" s="40"/>
      <c r="H311" s="61" t="s">
        <v>1563</v>
      </c>
    </row>
    <row r="312" spans="1:8" x14ac:dyDescent="0.25">
      <c r="A312" s="42" t="s">
        <v>1219</v>
      </c>
      <c r="B312" s="42"/>
      <c r="C312" s="42"/>
      <c r="D312" s="42"/>
      <c r="E312" s="47">
        <v>601025</v>
      </c>
      <c r="F312" s="47" t="s">
        <v>1564</v>
      </c>
      <c r="G312" s="47">
        <v>60102510</v>
      </c>
      <c r="H312" s="48" t="s">
        <v>1565</v>
      </c>
    </row>
    <row r="313" spans="1:8" ht="26.25" x14ac:dyDescent="0.25">
      <c r="A313" s="42" t="s">
        <v>1219</v>
      </c>
      <c r="B313" s="42"/>
      <c r="C313" s="42"/>
      <c r="D313" s="42"/>
      <c r="E313" s="47" t="s">
        <v>1566</v>
      </c>
      <c r="F313" s="42"/>
      <c r="G313" s="40"/>
      <c r="H313" s="61" t="s">
        <v>1567</v>
      </c>
    </row>
    <row r="314" spans="1:8" x14ac:dyDescent="0.25">
      <c r="A314" s="42" t="s">
        <v>1219</v>
      </c>
      <c r="B314" s="42"/>
      <c r="C314" s="42"/>
      <c r="D314" s="42"/>
      <c r="E314" s="47">
        <v>601030</v>
      </c>
      <c r="F314" s="47" t="s">
        <v>1568</v>
      </c>
      <c r="G314" s="47">
        <v>60103010</v>
      </c>
      <c r="H314" s="48" t="s">
        <v>1569</v>
      </c>
    </row>
    <row r="315" spans="1:8" x14ac:dyDescent="0.25">
      <c r="A315" s="42" t="s">
        <v>1219</v>
      </c>
      <c r="B315" s="42"/>
      <c r="C315" s="42"/>
      <c r="D315" s="42"/>
      <c r="E315" s="47"/>
      <c r="F315" s="47"/>
      <c r="G315" s="40"/>
      <c r="H315" s="61" t="s">
        <v>1570</v>
      </c>
    </row>
    <row r="316" spans="1:8" x14ac:dyDescent="0.25">
      <c r="A316" s="42" t="s">
        <v>1219</v>
      </c>
      <c r="B316" s="42"/>
      <c r="C316" s="42"/>
      <c r="D316" s="42"/>
      <c r="E316" s="47">
        <v>601040</v>
      </c>
      <c r="F316" s="47" t="s">
        <v>1571</v>
      </c>
      <c r="G316" s="47">
        <v>60104010</v>
      </c>
      <c r="H316" s="48" t="s">
        <v>1572</v>
      </c>
    </row>
    <row r="317" spans="1:8" x14ac:dyDescent="0.25">
      <c r="A317" s="42" t="s">
        <v>1219</v>
      </c>
      <c r="B317" s="42"/>
      <c r="C317" s="42"/>
      <c r="D317" s="42"/>
      <c r="E317" s="47"/>
      <c r="F317" s="47"/>
      <c r="G317" s="40"/>
      <c r="H317" s="61" t="s">
        <v>1573</v>
      </c>
    </row>
    <row r="318" spans="1:8" x14ac:dyDescent="0.25">
      <c r="A318" s="42" t="s">
        <v>1219</v>
      </c>
      <c r="B318" s="42"/>
      <c r="C318" s="42"/>
      <c r="D318" s="42"/>
      <c r="E318" s="47">
        <v>601050</v>
      </c>
      <c r="F318" s="47" t="s">
        <v>1574</v>
      </c>
      <c r="G318" s="47">
        <v>60105010</v>
      </c>
      <c r="H318" s="48" t="s">
        <v>1575</v>
      </c>
    </row>
    <row r="319" spans="1:8" ht="26.25" x14ac:dyDescent="0.25">
      <c r="A319" s="42" t="s">
        <v>1219</v>
      </c>
      <c r="B319" s="42"/>
      <c r="C319" s="42"/>
      <c r="D319" s="42"/>
      <c r="E319" s="47"/>
      <c r="F319" s="47"/>
      <c r="G319" s="40"/>
      <c r="H319" s="61" t="s">
        <v>1576</v>
      </c>
    </row>
    <row r="320" spans="1:8" x14ac:dyDescent="0.25">
      <c r="A320" s="42" t="s">
        <v>1219</v>
      </c>
      <c r="B320" s="42"/>
      <c r="C320" s="42"/>
      <c r="D320" s="42"/>
      <c r="E320" s="47"/>
      <c r="G320" s="50">
        <v>60101060</v>
      </c>
      <c r="H320" s="51" t="s">
        <v>1577</v>
      </c>
    </row>
    <row r="321" spans="1:8" ht="26.25" x14ac:dyDescent="0.25">
      <c r="A321" s="42"/>
      <c r="B321" s="42"/>
      <c r="C321" s="42"/>
      <c r="D321" s="42"/>
      <c r="E321" s="47"/>
      <c r="F321" s="47"/>
      <c r="G321" s="40"/>
      <c r="H321" s="62" t="s">
        <v>1578</v>
      </c>
    </row>
    <row r="322" spans="1:8" x14ac:dyDescent="0.25">
      <c r="A322" s="42"/>
      <c r="B322" s="42"/>
      <c r="C322" s="42"/>
      <c r="D322" s="42"/>
      <c r="E322" s="47">
        <v>601060</v>
      </c>
      <c r="F322" s="47" t="s">
        <v>1579</v>
      </c>
      <c r="G322" s="47">
        <v>60106010</v>
      </c>
      <c r="H322" s="48" t="s">
        <v>1580</v>
      </c>
    </row>
    <row r="323" spans="1:8" ht="26.25" x14ac:dyDescent="0.25">
      <c r="A323" s="42"/>
      <c r="B323" s="42"/>
      <c r="C323" s="42"/>
      <c r="D323" s="42"/>
      <c r="E323" s="47"/>
      <c r="F323" s="47"/>
      <c r="G323" s="40"/>
      <c r="H323" s="48" t="s">
        <v>1581</v>
      </c>
    </row>
    <row r="324" spans="1:8" x14ac:dyDescent="0.25">
      <c r="A324" s="42"/>
      <c r="B324" s="42"/>
      <c r="C324" s="42"/>
      <c r="D324" s="42"/>
      <c r="E324" s="47"/>
      <c r="F324" s="47"/>
      <c r="G324" s="47">
        <v>60106020</v>
      </c>
      <c r="H324" s="48" t="s">
        <v>1582</v>
      </c>
    </row>
    <row r="325" spans="1:8" ht="26.25" x14ac:dyDescent="0.25">
      <c r="A325" s="42" t="s">
        <v>1219</v>
      </c>
      <c r="B325" s="42"/>
      <c r="C325" s="42"/>
      <c r="D325" s="42"/>
      <c r="E325" s="47"/>
      <c r="F325" s="47"/>
      <c r="G325" s="40"/>
      <c r="H325" s="48" t="s">
        <v>1583</v>
      </c>
    </row>
    <row r="326" spans="1:8" x14ac:dyDescent="0.25">
      <c r="A326" s="42" t="s">
        <v>1219</v>
      </c>
      <c r="B326" s="42"/>
      <c r="C326" s="42"/>
      <c r="D326" s="42"/>
      <c r="E326" s="47">
        <v>601070</v>
      </c>
      <c r="F326" s="47" t="s">
        <v>1584</v>
      </c>
      <c r="G326" s="47">
        <v>60107010</v>
      </c>
      <c r="H326" s="48" t="s">
        <v>1585</v>
      </c>
    </row>
    <row r="327" spans="1:8" ht="26.25" x14ac:dyDescent="0.25">
      <c r="A327" s="42" t="s">
        <v>1219</v>
      </c>
      <c r="B327" s="42"/>
      <c r="C327" s="42"/>
      <c r="D327" s="42"/>
      <c r="E327" s="47"/>
      <c r="F327" s="47"/>
      <c r="G327" s="40"/>
      <c r="H327" s="49" t="s">
        <v>1586</v>
      </c>
    </row>
    <row r="328" spans="1:8" x14ac:dyDescent="0.25">
      <c r="A328" s="42" t="s">
        <v>1219</v>
      </c>
      <c r="B328" s="42"/>
      <c r="C328" s="42"/>
      <c r="D328" s="42"/>
      <c r="E328" s="47">
        <v>601080</v>
      </c>
      <c r="F328" s="47" t="s">
        <v>1587</v>
      </c>
      <c r="G328" s="47">
        <v>60108010</v>
      </c>
      <c r="H328" s="48" t="s">
        <v>1588</v>
      </c>
    </row>
    <row r="329" spans="1:8" ht="51.75" x14ac:dyDescent="0.25">
      <c r="A329" s="42" t="s">
        <v>1219</v>
      </c>
      <c r="B329" s="42"/>
      <c r="C329" s="42"/>
      <c r="D329" s="42"/>
      <c r="E329" s="42"/>
      <c r="F329" s="42"/>
      <c r="G329" s="40"/>
      <c r="H329" s="48" t="s">
        <v>1589</v>
      </c>
    </row>
    <row r="330" spans="1:8" x14ac:dyDescent="0.25">
      <c r="A330" s="42"/>
      <c r="B330" s="42"/>
      <c r="C330" s="42"/>
      <c r="D330" s="42"/>
      <c r="E330" s="42"/>
      <c r="F330" s="42"/>
      <c r="G330" s="47">
        <v>60108020</v>
      </c>
      <c r="H330" s="48" t="s">
        <v>1590</v>
      </c>
    </row>
    <row r="331" spans="1:8" x14ac:dyDescent="0.25">
      <c r="A331" s="42"/>
      <c r="B331" s="42"/>
      <c r="C331" s="42"/>
      <c r="D331" s="42"/>
      <c r="E331" s="42"/>
      <c r="F331" s="42"/>
      <c r="G331" s="40"/>
      <c r="H331" s="48" t="s">
        <v>1591</v>
      </c>
    </row>
    <row r="332" spans="1:8" x14ac:dyDescent="0.25">
      <c r="A332" s="42"/>
      <c r="B332" s="42"/>
      <c r="C332" s="42"/>
      <c r="D332" s="42"/>
      <c r="E332" s="42"/>
      <c r="F332" s="42"/>
      <c r="G332" s="47">
        <v>60108030</v>
      </c>
      <c r="H332" s="48" t="s">
        <v>1592</v>
      </c>
    </row>
    <row r="333" spans="1:8" ht="26.25" x14ac:dyDescent="0.25">
      <c r="A333" s="42"/>
      <c r="B333" s="42"/>
      <c r="C333" s="42"/>
      <c r="D333" s="42"/>
      <c r="E333" s="42"/>
      <c r="F333" s="42"/>
      <c r="G333" s="40"/>
      <c r="H333" s="48" t="s">
        <v>1593</v>
      </c>
    </row>
    <row r="334" spans="1:8" x14ac:dyDescent="0.25">
      <c r="A334" s="42"/>
      <c r="B334" s="42"/>
      <c r="C334" s="42"/>
      <c r="D334" s="42"/>
      <c r="E334" s="42"/>
      <c r="F334" s="42"/>
      <c r="G334" s="47">
        <v>60108040</v>
      </c>
      <c r="H334" s="48" t="s">
        <v>1594</v>
      </c>
    </row>
    <row r="335" spans="1:8" ht="26.25" x14ac:dyDescent="0.25">
      <c r="A335" s="42"/>
      <c r="B335" s="42"/>
      <c r="C335" s="42"/>
      <c r="D335" s="42"/>
      <c r="E335" s="42"/>
      <c r="F335" s="42"/>
      <c r="G335" s="40"/>
      <c r="H335" s="48" t="s">
        <v>1595</v>
      </c>
    </row>
    <row r="336" spans="1:8" x14ac:dyDescent="0.25">
      <c r="A336" s="42"/>
      <c r="B336" s="42"/>
      <c r="C336" s="42"/>
      <c r="D336" s="42"/>
      <c r="E336" s="42"/>
      <c r="F336" s="42"/>
      <c r="G336" s="47">
        <v>60108050</v>
      </c>
      <c r="H336" s="48" t="s">
        <v>1596</v>
      </c>
    </row>
    <row r="337" spans="1:8" ht="26.25" x14ac:dyDescent="0.25">
      <c r="A337" s="42"/>
      <c r="B337" s="42"/>
      <c r="C337" s="42"/>
      <c r="D337" s="42"/>
      <c r="E337" s="42"/>
      <c r="F337" s="42"/>
      <c r="G337" s="40"/>
      <c r="H337" s="48" t="s">
        <v>1597</v>
      </c>
    </row>
    <row r="338" spans="1:8" x14ac:dyDescent="0.25">
      <c r="A338" s="40" t="s">
        <v>1219</v>
      </c>
      <c r="B338" s="40"/>
      <c r="C338" s="47">
        <v>6020</v>
      </c>
      <c r="D338" s="47" t="s">
        <v>1598</v>
      </c>
      <c r="E338" s="47">
        <v>602010</v>
      </c>
      <c r="F338" s="47" t="s">
        <v>1599</v>
      </c>
      <c r="G338" s="47">
        <v>60201010</v>
      </c>
      <c r="H338" s="48" t="s">
        <v>1600</v>
      </c>
    </row>
    <row r="339" spans="1:8" ht="26.25" x14ac:dyDescent="0.25">
      <c r="A339" s="42" t="s">
        <v>1219</v>
      </c>
      <c r="B339" s="42"/>
      <c r="C339" s="42"/>
      <c r="D339" s="42"/>
      <c r="E339" s="42"/>
      <c r="F339" s="42"/>
      <c r="G339" s="47"/>
      <c r="H339" s="61" t="s">
        <v>1601</v>
      </c>
    </row>
    <row r="340" spans="1:8" x14ac:dyDescent="0.25">
      <c r="A340" s="42" t="s">
        <v>1219</v>
      </c>
      <c r="B340" s="42"/>
      <c r="C340" s="42"/>
      <c r="D340" s="42"/>
      <c r="E340" s="42"/>
      <c r="F340" s="42"/>
      <c r="G340" s="47">
        <v>60201020</v>
      </c>
      <c r="H340" s="48" t="s">
        <v>1602</v>
      </c>
    </row>
    <row r="341" spans="1:8" x14ac:dyDescent="0.25">
      <c r="A341" s="42" t="s">
        <v>1219</v>
      </c>
      <c r="B341" s="42"/>
      <c r="C341" s="42"/>
      <c r="D341" s="42"/>
      <c r="E341" s="42"/>
      <c r="F341" s="42"/>
      <c r="G341" s="47"/>
      <c r="H341" s="61" t="s">
        <v>1603</v>
      </c>
    </row>
    <row r="342" spans="1:8" x14ac:dyDescent="0.25">
      <c r="A342" s="42" t="s">
        <v>1219</v>
      </c>
      <c r="B342" s="42"/>
      <c r="C342" s="42"/>
      <c r="D342" s="42"/>
      <c r="E342" s="42"/>
      <c r="F342" s="42"/>
      <c r="G342" s="47">
        <v>60201030</v>
      </c>
      <c r="H342" s="48" t="s">
        <v>1604</v>
      </c>
    </row>
    <row r="343" spans="1:8" x14ac:dyDescent="0.25">
      <c r="A343" s="42" t="s">
        <v>1219</v>
      </c>
      <c r="B343" s="42"/>
      <c r="C343" s="42"/>
      <c r="D343" s="42"/>
      <c r="E343" s="42"/>
      <c r="F343" s="42"/>
      <c r="G343" s="47"/>
      <c r="H343" s="61" t="s">
        <v>1605</v>
      </c>
    </row>
    <row r="344" spans="1:8" x14ac:dyDescent="0.25">
      <c r="A344" s="42" t="s">
        <v>1219</v>
      </c>
      <c r="B344" s="42"/>
      <c r="C344" s="42"/>
      <c r="D344" s="42"/>
      <c r="E344" s="42"/>
      <c r="F344" s="42"/>
      <c r="G344" s="47">
        <v>60201040</v>
      </c>
      <c r="H344" s="48" t="s">
        <v>1606</v>
      </c>
    </row>
    <row r="345" spans="1:8" ht="15.75" thickBot="1" x14ac:dyDescent="0.3">
      <c r="A345" s="63" t="s">
        <v>1219</v>
      </c>
      <c r="B345" s="63" t="s">
        <v>1219</v>
      </c>
      <c r="C345" s="63" t="s">
        <v>1219</v>
      </c>
      <c r="D345" s="63" t="s">
        <v>1219</v>
      </c>
      <c r="E345" s="63" t="s">
        <v>1219</v>
      </c>
      <c r="F345" s="63" t="s">
        <v>1219</v>
      </c>
      <c r="G345" s="63" t="s">
        <v>1219</v>
      </c>
      <c r="H345" s="64" t="s">
        <v>1607</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workbookViewId="0">
      <pane ySplit="3" topLeftCell="A126" activePane="bottomLeft" state="frozen"/>
      <selection pane="bottomLeft" activeCell="E134" sqref="E134"/>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5" t="s">
        <v>838</v>
      </c>
      <c r="B1" s="26"/>
      <c r="C1" s="26"/>
      <c r="D1" s="26"/>
      <c r="E1" s="26"/>
      <c r="F1" s="26"/>
      <c r="G1" s="26"/>
      <c r="H1" s="26"/>
      <c r="I1" s="26"/>
      <c r="J1" s="27"/>
    </row>
    <row r="2" spans="1:14" s="2" customFormat="1" ht="15.75" thickBot="1" x14ac:dyDescent="0.3">
      <c r="A2" s="3" t="s">
        <v>839</v>
      </c>
      <c r="B2" s="4"/>
      <c r="C2" s="4"/>
      <c r="D2" s="4"/>
      <c r="E2" s="4"/>
      <c r="F2" s="4"/>
      <c r="G2" s="5"/>
      <c r="H2" s="4"/>
      <c r="I2" s="4"/>
      <c r="J2" s="6"/>
      <c r="K2" s="7"/>
      <c r="M2" s="7"/>
      <c r="N2" s="6"/>
    </row>
    <row r="3" spans="1:14" s="13" customFormat="1" ht="12.75" x14ac:dyDescent="0.2">
      <c r="A3" s="8" t="s">
        <v>840</v>
      </c>
      <c r="B3" s="9" t="s">
        <v>841</v>
      </c>
      <c r="C3" s="8" t="s">
        <v>842</v>
      </c>
      <c r="D3" s="8" t="s">
        <v>843</v>
      </c>
      <c r="E3" s="8" t="s">
        <v>844</v>
      </c>
      <c r="F3" s="8" t="s">
        <v>845</v>
      </c>
      <c r="G3" s="10" t="s">
        <v>846</v>
      </c>
      <c r="H3" s="8" t="s">
        <v>847</v>
      </c>
      <c r="I3" s="8" t="s">
        <v>848</v>
      </c>
      <c r="J3" s="11" t="s">
        <v>849</v>
      </c>
      <c r="K3" s="12" t="s">
        <v>850</v>
      </c>
      <c r="L3" s="13" t="s">
        <v>851</v>
      </c>
      <c r="M3" s="12" t="s">
        <v>850</v>
      </c>
      <c r="N3" s="11" t="s">
        <v>849</v>
      </c>
    </row>
    <row r="4" spans="1:14" s="2" customFormat="1" x14ac:dyDescent="0.25">
      <c r="A4" s="14" t="s">
        <v>852</v>
      </c>
      <c r="B4" s="14">
        <v>15385</v>
      </c>
      <c r="C4" s="14" t="s">
        <v>853</v>
      </c>
      <c r="D4" s="14" t="s">
        <v>854</v>
      </c>
      <c r="E4" s="14" t="s">
        <v>37</v>
      </c>
      <c r="F4" s="14" t="s">
        <v>855</v>
      </c>
      <c r="G4" s="15">
        <v>60101080</v>
      </c>
      <c r="H4" s="14" t="s">
        <v>856</v>
      </c>
      <c r="I4" s="14" t="s">
        <v>855</v>
      </c>
      <c r="J4" s="15">
        <v>60108030</v>
      </c>
      <c r="K4" s="14" t="s">
        <v>857</v>
      </c>
      <c r="L4" s="2">
        <v>645</v>
      </c>
      <c r="M4" s="14" t="s">
        <v>857</v>
      </c>
      <c r="N4" s="15">
        <v>60108030</v>
      </c>
    </row>
    <row r="5" spans="1:14" s="2" customFormat="1" x14ac:dyDescent="0.25">
      <c r="A5" s="14" t="s">
        <v>858</v>
      </c>
      <c r="B5" s="14">
        <v>754439</v>
      </c>
      <c r="C5" s="14" t="s">
        <v>853</v>
      </c>
      <c r="D5" s="14" t="s">
        <v>854</v>
      </c>
      <c r="E5" s="14" t="s">
        <v>37</v>
      </c>
      <c r="F5" s="14" t="s">
        <v>855</v>
      </c>
      <c r="G5" s="16">
        <v>60101080</v>
      </c>
      <c r="H5" s="14" t="s">
        <v>856</v>
      </c>
      <c r="I5" s="14" t="s">
        <v>855</v>
      </c>
      <c r="J5" s="15">
        <v>60108010</v>
      </c>
      <c r="K5" s="14" t="s">
        <v>859</v>
      </c>
      <c r="L5" s="2">
        <v>188292</v>
      </c>
      <c r="M5" s="14" t="s">
        <v>859</v>
      </c>
      <c r="N5" s="15">
        <v>60108010</v>
      </c>
    </row>
    <row r="6" spans="1:14" s="2" customFormat="1" x14ac:dyDescent="0.25">
      <c r="A6" s="14" t="s">
        <v>860</v>
      </c>
      <c r="B6" s="14">
        <v>484697</v>
      </c>
      <c r="C6" s="14" t="s">
        <v>853</v>
      </c>
      <c r="D6" s="14" t="s">
        <v>854</v>
      </c>
      <c r="E6" s="14" t="s">
        <v>37</v>
      </c>
      <c r="F6" s="14" t="s">
        <v>855</v>
      </c>
      <c r="G6" s="16">
        <v>60101080</v>
      </c>
      <c r="H6" s="14" t="s">
        <v>856</v>
      </c>
      <c r="I6" s="14" t="s">
        <v>855</v>
      </c>
      <c r="J6" s="15">
        <v>60108020</v>
      </c>
      <c r="K6" s="14" t="s">
        <v>861</v>
      </c>
      <c r="L6" s="2">
        <v>154244</v>
      </c>
      <c r="M6" s="14" t="s">
        <v>861</v>
      </c>
      <c r="N6" s="15">
        <v>60108020</v>
      </c>
    </row>
    <row r="7" spans="1:14" s="2" customFormat="1" x14ac:dyDescent="0.25">
      <c r="A7" s="14" t="s">
        <v>862</v>
      </c>
      <c r="B7" s="14">
        <v>4722</v>
      </c>
      <c r="C7" s="14" t="s">
        <v>853</v>
      </c>
      <c r="D7" s="14" t="s">
        <v>863</v>
      </c>
      <c r="E7" s="14" t="s">
        <v>65</v>
      </c>
      <c r="F7" s="14" t="s">
        <v>855</v>
      </c>
      <c r="G7" s="16">
        <v>60101080</v>
      </c>
      <c r="H7" s="14" t="s">
        <v>856</v>
      </c>
      <c r="I7" s="14" t="s">
        <v>855</v>
      </c>
      <c r="J7" s="15">
        <v>60108040</v>
      </c>
      <c r="K7" s="14" t="s">
        <v>864</v>
      </c>
      <c r="L7" s="2">
        <v>11823</v>
      </c>
      <c r="M7" s="14" t="s">
        <v>864</v>
      </c>
      <c r="N7" s="15">
        <v>60108040</v>
      </c>
    </row>
    <row r="8" spans="1:14" s="2" customFormat="1" x14ac:dyDescent="0.25">
      <c r="A8" s="14" t="s">
        <v>865</v>
      </c>
      <c r="B8" s="14">
        <v>9174</v>
      </c>
      <c r="C8" s="14" t="s">
        <v>853</v>
      </c>
      <c r="D8" s="14" t="s">
        <v>854</v>
      </c>
      <c r="E8" s="14" t="s">
        <v>37</v>
      </c>
      <c r="F8" s="14" t="s">
        <v>855</v>
      </c>
      <c r="G8" s="16">
        <v>60101080</v>
      </c>
      <c r="H8" s="14" t="s">
        <v>856</v>
      </c>
      <c r="I8" s="14" t="s">
        <v>855</v>
      </c>
      <c r="J8" s="15">
        <v>60108040</v>
      </c>
      <c r="K8" s="14" t="s">
        <v>864</v>
      </c>
      <c r="L8" s="2">
        <v>12373</v>
      </c>
      <c r="M8" s="14" t="s">
        <v>864</v>
      </c>
      <c r="N8" s="15">
        <v>60108040</v>
      </c>
    </row>
    <row r="9" spans="1:14" s="2" customFormat="1" x14ac:dyDescent="0.25">
      <c r="A9" s="14" t="s">
        <v>866</v>
      </c>
      <c r="B9" s="14">
        <v>40561</v>
      </c>
      <c r="C9" s="14" t="s">
        <v>853</v>
      </c>
      <c r="D9" s="14" t="s">
        <v>863</v>
      </c>
      <c r="E9" s="14" t="s">
        <v>65</v>
      </c>
      <c r="F9" s="14" t="s">
        <v>855</v>
      </c>
      <c r="G9" s="16">
        <v>60101080</v>
      </c>
      <c r="H9" s="14" t="s">
        <v>856</v>
      </c>
      <c r="I9" s="14" t="s">
        <v>855</v>
      </c>
      <c r="J9" s="15">
        <v>60108050</v>
      </c>
      <c r="K9" s="14" t="s">
        <v>867</v>
      </c>
      <c r="L9" s="2">
        <v>4671</v>
      </c>
      <c r="M9" s="14" t="s">
        <v>867</v>
      </c>
      <c r="N9" s="15">
        <v>60108050</v>
      </c>
    </row>
    <row r="10" spans="1:14" s="2" customFormat="1" x14ac:dyDescent="0.25">
      <c r="A10" s="14" t="s">
        <v>868</v>
      </c>
      <c r="B10" s="14">
        <v>61</v>
      </c>
      <c r="C10" s="14" t="s">
        <v>869</v>
      </c>
      <c r="D10" s="14" t="s">
        <v>870</v>
      </c>
      <c r="E10" s="14" t="s">
        <v>72</v>
      </c>
      <c r="F10" s="14" t="s">
        <v>871</v>
      </c>
      <c r="G10" s="16">
        <v>25503020</v>
      </c>
      <c r="H10" s="14" t="s">
        <v>872</v>
      </c>
      <c r="I10" s="14" t="s">
        <v>871</v>
      </c>
      <c r="J10" s="15">
        <v>25503030</v>
      </c>
      <c r="K10" s="14" t="s">
        <v>873</v>
      </c>
      <c r="L10" s="2">
        <v>40534</v>
      </c>
      <c r="M10" s="14" t="s">
        <v>873</v>
      </c>
      <c r="N10" s="15">
        <v>25503030</v>
      </c>
    </row>
    <row r="11" spans="1:14" s="2" customFormat="1" x14ac:dyDescent="0.25">
      <c r="A11" s="14" t="s">
        <v>874</v>
      </c>
      <c r="B11" s="14">
        <v>8184599</v>
      </c>
      <c r="C11" s="14" t="s">
        <v>875</v>
      </c>
      <c r="D11" s="14" t="s">
        <v>876</v>
      </c>
      <c r="E11" s="14" t="s">
        <v>877</v>
      </c>
      <c r="F11" s="14" t="s">
        <v>871</v>
      </c>
      <c r="G11" s="16">
        <v>25503020</v>
      </c>
      <c r="H11" s="14" t="s">
        <v>872</v>
      </c>
      <c r="I11" s="14" t="s">
        <v>871</v>
      </c>
      <c r="J11" s="15">
        <v>25503030</v>
      </c>
      <c r="K11" s="14" t="s">
        <v>873</v>
      </c>
      <c r="L11" s="2">
        <v>330315</v>
      </c>
      <c r="M11" s="14" t="s">
        <v>873</v>
      </c>
      <c r="N11" s="15">
        <v>25503030</v>
      </c>
    </row>
    <row r="12" spans="1:14" s="2" customFormat="1" x14ac:dyDescent="0.25">
      <c r="A12" s="14" t="s">
        <v>878</v>
      </c>
      <c r="B12" s="14">
        <v>3638</v>
      </c>
      <c r="C12" s="14" t="s">
        <v>879</v>
      </c>
      <c r="D12" s="14" t="s">
        <v>880</v>
      </c>
      <c r="E12" s="14" t="s">
        <v>55</v>
      </c>
      <c r="F12" s="14" t="s">
        <v>871</v>
      </c>
      <c r="G12" s="16">
        <v>25503020</v>
      </c>
      <c r="H12" s="14" t="s">
        <v>872</v>
      </c>
      <c r="I12" s="14" t="s">
        <v>871</v>
      </c>
      <c r="J12" s="15">
        <v>25503030</v>
      </c>
      <c r="K12" s="14" t="s">
        <v>873</v>
      </c>
      <c r="L12" s="2">
        <v>20657</v>
      </c>
      <c r="M12" s="14" t="s">
        <v>873</v>
      </c>
      <c r="N12" s="15">
        <v>25503030</v>
      </c>
    </row>
    <row r="13" spans="1:14" s="2" customFormat="1" x14ac:dyDescent="0.25">
      <c r="A13" s="14" t="s">
        <v>881</v>
      </c>
      <c r="B13" s="14">
        <v>277181</v>
      </c>
      <c r="C13" s="14" t="s">
        <v>882</v>
      </c>
      <c r="D13" s="14" t="s">
        <v>883</v>
      </c>
      <c r="E13" s="14" t="s">
        <v>32</v>
      </c>
      <c r="F13" s="14" t="s">
        <v>871</v>
      </c>
      <c r="G13" s="16">
        <v>25503020</v>
      </c>
      <c r="H13" s="14" t="s">
        <v>872</v>
      </c>
      <c r="I13" s="14" t="s">
        <v>871</v>
      </c>
      <c r="J13" s="15">
        <v>25503030</v>
      </c>
      <c r="K13" s="14" t="s">
        <v>873</v>
      </c>
      <c r="L13" s="2">
        <v>126628</v>
      </c>
      <c r="M13" s="14" t="s">
        <v>873</v>
      </c>
      <c r="N13" s="15">
        <v>25503030</v>
      </c>
    </row>
    <row r="14" spans="1:14" s="2" customFormat="1" x14ac:dyDescent="0.25">
      <c r="A14" s="14" t="s">
        <v>884</v>
      </c>
      <c r="B14" s="14">
        <v>4954</v>
      </c>
      <c r="C14" s="14" t="s">
        <v>853</v>
      </c>
      <c r="D14" s="14" t="s">
        <v>854</v>
      </c>
      <c r="E14" s="14" t="s">
        <v>37</v>
      </c>
      <c r="F14" s="14" t="s">
        <v>871</v>
      </c>
      <c r="G14" s="16">
        <v>25503020</v>
      </c>
      <c r="H14" s="14" t="s">
        <v>872</v>
      </c>
      <c r="I14" s="14" t="s">
        <v>885</v>
      </c>
      <c r="J14" s="15">
        <v>30101040</v>
      </c>
      <c r="K14" s="14" t="s">
        <v>886</v>
      </c>
      <c r="L14" s="2">
        <v>3680</v>
      </c>
      <c r="M14" s="14" t="s">
        <v>886</v>
      </c>
      <c r="N14" s="15">
        <v>30101040</v>
      </c>
    </row>
    <row r="15" spans="1:14" s="2" customFormat="1" x14ac:dyDescent="0.25">
      <c r="A15" s="14" t="s">
        <v>887</v>
      </c>
      <c r="B15" s="14">
        <v>26968</v>
      </c>
      <c r="C15" s="14" t="s">
        <v>888</v>
      </c>
      <c r="D15" s="14" t="s">
        <v>889</v>
      </c>
      <c r="E15" s="14" t="s">
        <v>44</v>
      </c>
      <c r="F15" s="14" t="s">
        <v>871</v>
      </c>
      <c r="G15" s="16">
        <v>25503020</v>
      </c>
      <c r="H15" s="14" t="s">
        <v>872</v>
      </c>
      <c r="I15" s="14" t="s">
        <v>871</v>
      </c>
      <c r="J15" s="15">
        <v>25503030</v>
      </c>
      <c r="K15" s="14" t="s">
        <v>873</v>
      </c>
      <c r="L15" s="2">
        <v>12346</v>
      </c>
      <c r="M15" s="14" t="s">
        <v>873</v>
      </c>
      <c r="N15" s="15">
        <v>25503030</v>
      </c>
    </row>
    <row r="16" spans="1:14" s="2" customFormat="1" x14ac:dyDescent="0.25">
      <c r="A16" s="14" t="s">
        <v>890</v>
      </c>
      <c r="B16" s="14">
        <v>210974</v>
      </c>
      <c r="C16" s="14" t="s">
        <v>853</v>
      </c>
      <c r="D16" s="14" t="s">
        <v>854</v>
      </c>
      <c r="E16" s="14" t="s">
        <v>37</v>
      </c>
      <c r="F16" s="14" t="s">
        <v>871</v>
      </c>
      <c r="G16" s="16">
        <v>25503020</v>
      </c>
      <c r="H16" s="14" t="s">
        <v>872</v>
      </c>
      <c r="I16" s="14" t="s">
        <v>885</v>
      </c>
      <c r="J16" s="15">
        <v>30101040</v>
      </c>
      <c r="K16" s="14" t="s">
        <v>886</v>
      </c>
      <c r="L16" s="2">
        <v>3976</v>
      </c>
      <c r="M16" s="14" t="s">
        <v>886</v>
      </c>
      <c r="N16" s="15">
        <v>30101040</v>
      </c>
    </row>
    <row r="17" spans="1:14" s="2" customFormat="1" x14ac:dyDescent="0.25">
      <c r="A17" s="14" t="s">
        <v>891</v>
      </c>
      <c r="B17" s="14">
        <v>524892</v>
      </c>
      <c r="C17" s="14" t="s">
        <v>853</v>
      </c>
      <c r="D17" s="14" t="s">
        <v>863</v>
      </c>
      <c r="E17" s="14" t="s">
        <v>65</v>
      </c>
      <c r="F17" s="14" t="s">
        <v>871</v>
      </c>
      <c r="G17" s="16">
        <v>25503020</v>
      </c>
      <c r="H17" s="14" t="s">
        <v>872</v>
      </c>
      <c r="I17" s="14" t="s">
        <v>871</v>
      </c>
      <c r="J17" s="15">
        <v>25503030</v>
      </c>
      <c r="K17" s="14" t="s">
        <v>873</v>
      </c>
      <c r="L17" s="2">
        <v>156764</v>
      </c>
      <c r="M17" s="14" t="s">
        <v>873</v>
      </c>
      <c r="N17" s="15">
        <v>25503030</v>
      </c>
    </row>
    <row r="18" spans="1:14" s="2" customFormat="1" x14ac:dyDescent="0.25">
      <c r="A18" s="14" t="s">
        <v>892</v>
      </c>
      <c r="B18" s="14">
        <v>12530</v>
      </c>
      <c r="C18" s="14" t="s">
        <v>853</v>
      </c>
      <c r="D18" s="14" t="s">
        <v>863</v>
      </c>
      <c r="E18" s="14" t="s">
        <v>65</v>
      </c>
      <c r="F18" s="14" t="s">
        <v>871</v>
      </c>
      <c r="G18" s="16">
        <v>25503020</v>
      </c>
      <c r="H18" s="14" t="s">
        <v>872</v>
      </c>
      <c r="I18" s="14" t="s">
        <v>885</v>
      </c>
      <c r="J18" s="15">
        <v>30101040</v>
      </c>
      <c r="K18" s="14" t="s">
        <v>886</v>
      </c>
      <c r="L18" s="2">
        <v>3978</v>
      </c>
      <c r="M18" s="14" t="s">
        <v>886</v>
      </c>
      <c r="N18" s="15">
        <v>30101040</v>
      </c>
    </row>
    <row r="19" spans="1:14" s="2" customFormat="1" x14ac:dyDescent="0.25">
      <c r="A19" s="14" t="s">
        <v>893</v>
      </c>
      <c r="B19" s="14">
        <v>210811</v>
      </c>
      <c r="C19" s="14" t="s">
        <v>879</v>
      </c>
      <c r="D19" s="14" t="s">
        <v>880</v>
      </c>
      <c r="E19" s="14" t="s">
        <v>55</v>
      </c>
      <c r="F19" s="14" t="s">
        <v>871</v>
      </c>
      <c r="G19" s="16">
        <v>25503020</v>
      </c>
      <c r="H19" s="14" t="s">
        <v>872</v>
      </c>
      <c r="I19" s="14" t="s">
        <v>871</v>
      </c>
      <c r="J19" s="15">
        <v>25503030</v>
      </c>
      <c r="K19" s="14" t="s">
        <v>873</v>
      </c>
      <c r="L19" s="2">
        <v>110083</v>
      </c>
      <c r="M19" s="14" t="s">
        <v>873</v>
      </c>
      <c r="N19" s="15">
        <v>25503030</v>
      </c>
    </row>
    <row r="20" spans="1:14" s="2" customFormat="1" x14ac:dyDescent="0.25">
      <c r="A20" s="14" t="s">
        <v>894</v>
      </c>
      <c r="B20" s="14">
        <v>9093</v>
      </c>
      <c r="C20" s="14" t="s">
        <v>869</v>
      </c>
      <c r="D20" s="14" t="s">
        <v>870</v>
      </c>
      <c r="E20" s="14" t="s">
        <v>72</v>
      </c>
      <c r="F20" s="14" t="s">
        <v>871</v>
      </c>
      <c r="G20" s="16">
        <v>25503020</v>
      </c>
      <c r="H20" s="14" t="s">
        <v>872</v>
      </c>
      <c r="I20" s="14" t="s">
        <v>871</v>
      </c>
      <c r="J20" s="15">
        <v>25503030</v>
      </c>
      <c r="K20" s="14" t="s">
        <v>873</v>
      </c>
      <c r="L20" s="2">
        <v>26790</v>
      </c>
      <c r="M20" s="14" t="s">
        <v>873</v>
      </c>
      <c r="N20" s="15">
        <v>25503030</v>
      </c>
    </row>
    <row r="21" spans="1:14" s="2" customFormat="1" x14ac:dyDescent="0.25">
      <c r="A21" s="14" t="s">
        <v>895</v>
      </c>
      <c r="B21" s="14">
        <v>24351</v>
      </c>
      <c r="C21" s="14" t="s">
        <v>888</v>
      </c>
      <c r="D21" s="14" t="s">
        <v>889</v>
      </c>
      <c r="E21" s="14" t="s">
        <v>44</v>
      </c>
      <c r="F21" s="14" t="s">
        <v>871</v>
      </c>
      <c r="G21" s="16">
        <v>25503020</v>
      </c>
      <c r="H21" s="14" t="s">
        <v>872</v>
      </c>
      <c r="I21" s="14" t="s">
        <v>871</v>
      </c>
      <c r="J21" s="15">
        <v>25503030</v>
      </c>
      <c r="K21" s="14" t="s">
        <v>873</v>
      </c>
      <c r="L21" s="2">
        <v>12083</v>
      </c>
      <c r="M21" s="14" t="s">
        <v>873</v>
      </c>
      <c r="N21" s="15">
        <v>25503030</v>
      </c>
    </row>
    <row r="22" spans="1:14" s="2" customFormat="1" x14ac:dyDescent="0.25">
      <c r="A22" s="14" t="s">
        <v>896</v>
      </c>
      <c r="B22" s="14">
        <v>352417</v>
      </c>
      <c r="C22" s="14" t="s">
        <v>875</v>
      </c>
      <c r="D22" s="14" t="s">
        <v>897</v>
      </c>
      <c r="E22" s="14" t="s">
        <v>52</v>
      </c>
      <c r="F22" s="14" t="s">
        <v>871</v>
      </c>
      <c r="G22" s="16">
        <v>25503020</v>
      </c>
      <c r="H22" s="14" t="s">
        <v>872</v>
      </c>
      <c r="I22" s="14" t="s">
        <v>871</v>
      </c>
      <c r="J22" s="15">
        <v>25503030</v>
      </c>
      <c r="K22" s="14" t="s">
        <v>873</v>
      </c>
      <c r="L22" s="2">
        <v>140762</v>
      </c>
      <c r="M22" s="14" t="s">
        <v>873</v>
      </c>
      <c r="N22" s="15">
        <v>25503030</v>
      </c>
    </row>
    <row r="23" spans="1:14" s="2" customFormat="1" x14ac:dyDescent="0.25">
      <c r="A23" s="14" t="s">
        <v>898</v>
      </c>
      <c r="B23" s="14">
        <v>8112679</v>
      </c>
      <c r="C23" s="14" t="s">
        <v>899</v>
      </c>
      <c r="D23" s="14" t="s">
        <v>854</v>
      </c>
      <c r="E23" s="14" t="s">
        <v>37</v>
      </c>
      <c r="F23" s="14" t="s">
        <v>871</v>
      </c>
      <c r="G23" s="16">
        <v>25503020</v>
      </c>
      <c r="H23" s="14" t="s">
        <v>872</v>
      </c>
      <c r="I23" s="14" t="s">
        <v>871</v>
      </c>
      <c r="J23" s="15">
        <v>25503030</v>
      </c>
      <c r="K23" s="14" t="s">
        <v>873</v>
      </c>
      <c r="L23" s="2">
        <v>308940</v>
      </c>
      <c r="M23" s="14" t="s">
        <v>873</v>
      </c>
      <c r="N23" s="15">
        <v>25503030</v>
      </c>
    </row>
    <row r="24" spans="1:14" s="2" customFormat="1" x14ac:dyDescent="0.25">
      <c r="A24" s="14" t="s">
        <v>900</v>
      </c>
      <c r="B24" s="14">
        <v>4116</v>
      </c>
      <c r="C24" s="14" t="s">
        <v>853</v>
      </c>
      <c r="D24" s="14" t="s">
        <v>854</v>
      </c>
      <c r="E24" s="14" t="s">
        <v>37</v>
      </c>
      <c r="F24" s="14" t="s">
        <v>871</v>
      </c>
      <c r="G24" s="16">
        <v>25503020</v>
      </c>
      <c r="H24" s="14" t="s">
        <v>872</v>
      </c>
      <c r="I24" s="14" t="s">
        <v>871</v>
      </c>
      <c r="J24" s="15">
        <v>25503030</v>
      </c>
      <c r="K24" s="14" t="s">
        <v>873</v>
      </c>
      <c r="L24" s="2">
        <v>3146</v>
      </c>
      <c r="M24" s="14" t="s">
        <v>873</v>
      </c>
      <c r="N24" s="15">
        <v>25503030</v>
      </c>
    </row>
    <row r="25" spans="1:14" s="2" customFormat="1" x14ac:dyDescent="0.25">
      <c r="A25" s="14" t="s">
        <v>901</v>
      </c>
      <c r="B25" s="14">
        <v>327980</v>
      </c>
      <c r="C25" s="14" t="s">
        <v>902</v>
      </c>
      <c r="D25" s="14" t="s">
        <v>903</v>
      </c>
      <c r="E25" s="14" t="s">
        <v>81</v>
      </c>
      <c r="F25" s="14" t="s">
        <v>871</v>
      </c>
      <c r="G25" s="16">
        <v>25503010</v>
      </c>
      <c r="H25" s="14" t="s">
        <v>904</v>
      </c>
      <c r="I25" s="14" t="s">
        <v>871</v>
      </c>
      <c r="J25" s="15">
        <v>25503030</v>
      </c>
      <c r="K25" s="14" t="s">
        <v>873</v>
      </c>
      <c r="L25" s="2">
        <v>138662</v>
      </c>
      <c r="M25" s="14" t="s">
        <v>873</v>
      </c>
      <c r="N25" s="15">
        <v>25503030</v>
      </c>
    </row>
    <row r="26" spans="1:14" s="2" customFormat="1" x14ac:dyDescent="0.25">
      <c r="A26" s="14" t="s">
        <v>905</v>
      </c>
      <c r="B26" s="14">
        <v>7516</v>
      </c>
      <c r="C26" s="14" t="s">
        <v>853</v>
      </c>
      <c r="D26" s="14" t="s">
        <v>854</v>
      </c>
      <c r="E26" s="14" t="s">
        <v>37</v>
      </c>
      <c r="F26" s="14" t="s">
        <v>871</v>
      </c>
      <c r="G26" s="16">
        <v>25503010</v>
      </c>
      <c r="H26" s="14" t="s">
        <v>904</v>
      </c>
      <c r="I26" s="14" t="s">
        <v>871</v>
      </c>
      <c r="J26" s="15">
        <v>25503030</v>
      </c>
      <c r="K26" s="14" t="s">
        <v>873</v>
      </c>
      <c r="L26" s="2">
        <v>4973</v>
      </c>
      <c r="M26" s="14" t="s">
        <v>873</v>
      </c>
      <c r="N26" s="15">
        <v>25503030</v>
      </c>
    </row>
    <row r="27" spans="1:14" s="2" customFormat="1" x14ac:dyDescent="0.25">
      <c r="A27" s="14" t="s">
        <v>906</v>
      </c>
      <c r="B27" s="14">
        <v>39061</v>
      </c>
      <c r="C27" s="14" t="s">
        <v>899</v>
      </c>
      <c r="D27" s="14" t="s">
        <v>907</v>
      </c>
      <c r="E27" s="14" t="s">
        <v>908</v>
      </c>
      <c r="F27" s="14" t="s">
        <v>871</v>
      </c>
      <c r="G27" s="16">
        <v>25503010</v>
      </c>
      <c r="H27" s="14" t="s">
        <v>904</v>
      </c>
      <c r="I27" s="14" t="s">
        <v>871</v>
      </c>
      <c r="J27" s="15">
        <v>25503030</v>
      </c>
      <c r="K27" s="14" t="s">
        <v>873</v>
      </c>
      <c r="L27" s="2">
        <v>40950</v>
      </c>
      <c r="M27" s="14" t="s">
        <v>873</v>
      </c>
      <c r="N27" s="15">
        <v>25503030</v>
      </c>
    </row>
    <row r="28" spans="1:14" s="2" customFormat="1" x14ac:dyDescent="0.25">
      <c r="A28" s="14" t="s">
        <v>909</v>
      </c>
      <c r="B28" s="14">
        <v>23796</v>
      </c>
      <c r="C28" s="14" t="s">
        <v>910</v>
      </c>
      <c r="D28" s="14" t="s">
        <v>911</v>
      </c>
      <c r="E28" s="14" t="s">
        <v>75</v>
      </c>
      <c r="F28" s="14" t="s">
        <v>871</v>
      </c>
      <c r="G28" s="16">
        <v>25503010</v>
      </c>
      <c r="H28" s="14" t="s">
        <v>904</v>
      </c>
      <c r="I28" s="14" t="s">
        <v>871</v>
      </c>
      <c r="J28" s="15">
        <v>25503030</v>
      </c>
      <c r="K28" s="14" t="s">
        <v>873</v>
      </c>
      <c r="L28" s="2">
        <v>37049</v>
      </c>
      <c r="M28" s="14" t="s">
        <v>873</v>
      </c>
      <c r="N28" s="15">
        <v>25503030</v>
      </c>
    </row>
    <row r="29" spans="1:14" s="2" customFormat="1" x14ac:dyDescent="0.25">
      <c r="A29" s="14" t="s">
        <v>912</v>
      </c>
      <c r="B29" s="14">
        <v>43130</v>
      </c>
      <c r="C29" s="14" t="s">
        <v>913</v>
      </c>
      <c r="D29" s="14" t="s">
        <v>914</v>
      </c>
      <c r="E29" s="14" t="s">
        <v>78</v>
      </c>
      <c r="F29" s="14" t="s">
        <v>871</v>
      </c>
      <c r="G29" s="16">
        <v>25503010</v>
      </c>
      <c r="H29" s="14" t="s">
        <v>904</v>
      </c>
      <c r="I29" s="14" t="s">
        <v>871</v>
      </c>
      <c r="J29" s="15">
        <v>25503030</v>
      </c>
      <c r="K29" s="14" t="s">
        <v>873</v>
      </c>
      <c r="L29" s="2">
        <v>30640</v>
      </c>
      <c r="M29" s="14" t="s">
        <v>873</v>
      </c>
      <c r="N29" s="15">
        <v>25503030</v>
      </c>
    </row>
    <row r="30" spans="1:14" s="2" customFormat="1" x14ac:dyDescent="0.25">
      <c r="A30" s="14" t="s">
        <v>915</v>
      </c>
      <c r="B30" s="14">
        <v>8035737</v>
      </c>
      <c r="C30" s="14" t="s">
        <v>899</v>
      </c>
      <c r="D30" s="14" t="s">
        <v>916</v>
      </c>
      <c r="E30" s="14" t="s">
        <v>917</v>
      </c>
      <c r="F30" s="14" t="s">
        <v>871</v>
      </c>
      <c r="G30" s="16">
        <v>25503010</v>
      </c>
      <c r="H30" s="14" t="s">
        <v>904</v>
      </c>
      <c r="I30" s="14" t="s">
        <v>871</v>
      </c>
      <c r="J30" s="15">
        <v>25503030</v>
      </c>
      <c r="K30" s="14" t="s">
        <v>873</v>
      </c>
      <c r="L30" s="2">
        <v>19585</v>
      </c>
      <c r="M30" s="14" t="s">
        <v>873</v>
      </c>
      <c r="N30" s="15">
        <v>25503030</v>
      </c>
    </row>
    <row r="31" spans="1:14" s="2" customFormat="1" x14ac:dyDescent="0.25">
      <c r="A31" s="14" t="s">
        <v>918</v>
      </c>
      <c r="B31" s="14">
        <v>2885</v>
      </c>
      <c r="C31" s="14" t="s">
        <v>875</v>
      </c>
      <c r="D31" s="14" t="s">
        <v>897</v>
      </c>
      <c r="E31" s="14" t="s">
        <v>52</v>
      </c>
      <c r="F31" s="14" t="s">
        <v>871</v>
      </c>
      <c r="G31" s="16">
        <v>25503010</v>
      </c>
      <c r="H31" s="14" t="s">
        <v>904</v>
      </c>
      <c r="I31" s="14" t="s">
        <v>871</v>
      </c>
      <c r="J31" s="15">
        <v>25503030</v>
      </c>
      <c r="K31" s="14" t="s">
        <v>873</v>
      </c>
      <c r="L31" s="2">
        <v>32430</v>
      </c>
      <c r="M31" s="14" t="s">
        <v>873</v>
      </c>
      <c r="N31" s="15">
        <v>25503030</v>
      </c>
    </row>
    <row r="32" spans="1:14" s="2" customFormat="1" x14ac:dyDescent="0.25">
      <c r="A32" s="14" t="s">
        <v>919</v>
      </c>
      <c r="B32" s="14">
        <v>4846</v>
      </c>
      <c r="C32" s="14" t="s">
        <v>853</v>
      </c>
      <c r="D32" s="14" t="s">
        <v>854</v>
      </c>
      <c r="E32" s="14" t="s">
        <v>37</v>
      </c>
      <c r="F32" s="14" t="s">
        <v>871</v>
      </c>
      <c r="G32" s="16">
        <v>25503010</v>
      </c>
      <c r="H32" s="14" t="s">
        <v>904</v>
      </c>
      <c r="I32" s="14" t="s">
        <v>871</v>
      </c>
      <c r="J32" s="15">
        <v>25503030</v>
      </c>
      <c r="K32" s="14" t="s">
        <v>873</v>
      </c>
      <c r="L32" s="2">
        <v>10378</v>
      </c>
      <c r="M32" s="14" t="s">
        <v>873</v>
      </c>
      <c r="N32" s="15">
        <v>25503030</v>
      </c>
    </row>
    <row r="33" spans="1:14" s="2" customFormat="1" x14ac:dyDescent="0.25">
      <c r="A33" s="14" t="s">
        <v>920</v>
      </c>
      <c r="B33" s="14">
        <v>8642</v>
      </c>
      <c r="C33" s="14" t="s">
        <v>853</v>
      </c>
      <c r="D33" s="14" t="s">
        <v>854</v>
      </c>
      <c r="E33" s="14" t="s">
        <v>37</v>
      </c>
      <c r="F33" s="14" t="s">
        <v>871</v>
      </c>
      <c r="G33" s="16">
        <v>25503010</v>
      </c>
      <c r="H33" s="14" t="s">
        <v>904</v>
      </c>
      <c r="I33" s="14" t="s">
        <v>871</v>
      </c>
      <c r="J33" s="15">
        <v>25503030</v>
      </c>
      <c r="K33" s="14" t="s">
        <v>873</v>
      </c>
      <c r="L33" s="2">
        <v>8075</v>
      </c>
      <c r="M33" s="14" t="s">
        <v>873</v>
      </c>
      <c r="N33" s="15">
        <v>25503030</v>
      </c>
    </row>
    <row r="34" spans="1:14" s="2" customFormat="1" x14ac:dyDescent="0.25">
      <c r="A34" s="14" t="s">
        <v>921</v>
      </c>
      <c r="B34" s="14">
        <v>915</v>
      </c>
      <c r="C34" s="14" t="s">
        <v>888</v>
      </c>
      <c r="D34" s="14" t="s">
        <v>889</v>
      </c>
      <c r="E34" s="14" t="s">
        <v>44</v>
      </c>
      <c r="F34" s="14" t="s">
        <v>871</v>
      </c>
      <c r="G34" s="16">
        <v>25503010</v>
      </c>
      <c r="H34" s="14" t="s">
        <v>904</v>
      </c>
      <c r="I34" s="14" t="s">
        <v>871</v>
      </c>
      <c r="J34" s="15">
        <v>25503030</v>
      </c>
      <c r="K34" s="14" t="s">
        <v>873</v>
      </c>
      <c r="L34" s="2">
        <v>13617</v>
      </c>
      <c r="M34" s="14" t="s">
        <v>873</v>
      </c>
      <c r="N34" s="15">
        <v>25503030</v>
      </c>
    </row>
    <row r="35" spans="1:14" s="2" customFormat="1" x14ac:dyDescent="0.25">
      <c r="A35" s="14" t="s">
        <v>922</v>
      </c>
      <c r="B35" s="14">
        <v>10538</v>
      </c>
      <c r="C35" s="14" t="s">
        <v>923</v>
      </c>
      <c r="D35" s="14" t="s">
        <v>924</v>
      </c>
      <c r="E35" s="14" t="s">
        <v>925</v>
      </c>
      <c r="F35" s="14" t="s">
        <v>871</v>
      </c>
      <c r="G35" s="16">
        <v>25503010</v>
      </c>
      <c r="H35" s="14" t="s">
        <v>904</v>
      </c>
      <c r="I35" s="14" t="s">
        <v>871</v>
      </c>
      <c r="J35" s="15">
        <v>25503030</v>
      </c>
      <c r="K35" s="14" t="s">
        <v>873</v>
      </c>
      <c r="L35" s="2">
        <v>35392</v>
      </c>
      <c r="M35" s="14" t="s">
        <v>873</v>
      </c>
      <c r="N35" s="15">
        <v>25503030</v>
      </c>
    </row>
    <row r="36" spans="1:14" s="2" customFormat="1" x14ac:dyDescent="0.25">
      <c r="A36" s="14" t="s">
        <v>926</v>
      </c>
      <c r="B36" s="14">
        <v>1305</v>
      </c>
      <c r="C36" s="14" t="s">
        <v>888</v>
      </c>
      <c r="D36" s="14" t="s">
        <v>889</v>
      </c>
      <c r="E36" s="14" t="s">
        <v>44</v>
      </c>
      <c r="F36" s="14" t="s">
        <v>871</v>
      </c>
      <c r="G36" s="16">
        <v>25503010</v>
      </c>
      <c r="H36" s="14" t="s">
        <v>904</v>
      </c>
      <c r="I36" s="14" t="s">
        <v>871</v>
      </c>
      <c r="J36" s="15">
        <v>25503030</v>
      </c>
      <c r="K36" s="14" t="s">
        <v>873</v>
      </c>
      <c r="L36" s="2">
        <v>13612</v>
      </c>
      <c r="M36" s="14" t="s">
        <v>873</v>
      </c>
      <c r="N36" s="15">
        <v>25503030</v>
      </c>
    </row>
    <row r="37" spans="1:14" s="2" customFormat="1" x14ac:dyDescent="0.25">
      <c r="A37" s="14" t="s">
        <v>927</v>
      </c>
      <c r="B37" s="14">
        <v>23752</v>
      </c>
      <c r="C37" s="14" t="s">
        <v>928</v>
      </c>
      <c r="D37" s="14" t="s">
        <v>929</v>
      </c>
      <c r="E37" s="14" t="s">
        <v>930</v>
      </c>
      <c r="F37" s="14" t="s">
        <v>871</v>
      </c>
      <c r="G37" s="16">
        <v>25503010</v>
      </c>
      <c r="H37" s="14" t="s">
        <v>904</v>
      </c>
      <c r="I37" s="14" t="s">
        <v>871</v>
      </c>
      <c r="J37" s="15">
        <v>25503030</v>
      </c>
      <c r="K37" s="14" t="s">
        <v>873</v>
      </c>
      <c r="L37" s="2">
        <v>40857</v>
      </c>
      <c r="M37" s="14" t="s">
        <v>873</v>
      </c>
      <c r="N37" s="15">
        <v>25503030</v>
      </c>
    </row>
    <row r="38" spans="1:14" s="2" customFormat="1" x14ac:dyDescent="0.25">
      <c r="A38" s="14" t="s">
        <v>931</v>
      </c>
      <c r="B38" s="14">
        <v>2243</v>
      </c>
      <c r="C38" s="14" t="s">
        <v>902</v>
      </c>
      <c r="D38" s="14" t="s">
        <v>903</v>
      </c>
      <c r="E38" s="14" t="s">
        <v>81</v>
      </c>
      <c r="F38" s="14" t="s">
        <v>871</v>
      </c>
      <c r="G38" s="16">
        <v>25503010</v>
      </c>
      <c r="H38" s="14" t="s">
        <v>904</v>
      </c>
      <c r="I38" s="14" t="s">
        <v>871</v>
      </c>
      <c r="J38" s="15">
        <v>25503030</v>
      </c>
      <c r="K38" s="14" t="s">
        <v>873</v>
      </c>
      <c r="L38" s="2">
        <v>24053</v>
      </c>
      <c r="M38" s="14" t="s">
        <v>873</v>
      </c>
      <c r="N38" s="15">
        <v>25503030</v>
      </c>
    </row>
    <row r="39" spans="1:14" s="2" customFormat="1" x14ac:dyDescent="0.25">
      <c r="A39" s="14" t="s">
        <v>932</v>
      </c>
      <c r="B39" s="14">
        <v>4959</v>
      </c>
      <c r="C39" s="14" t="s">
        <v>853</v>
      </c>
      <c r="D39" s="14" t="s">
        <v>854</v>
      </c>
      <c r="E39" s="14" t="s">
        <v>37</v>
      </c>
      <c r="F39" s="14" t="s">
        <v>871</v>
      </c>
      <c r="G39" s="16">
        <v>25503010</v>
      </c>
      <c r="H39" s="14" t="s">
        <v>904</v>
      </c>
      <c r="I39" s="14" t="s">
        <v>871</v>
      </c>
      <c r="J39" s="15">
        <v>25503030</v>
      </c>
      <c r="K39" s="14" t="s">
        <v>873</v>
      </c>
      <c r="L39" s="2">
        <v>3930</v>
      </c>
      <c r="M39" s="14" t="s">
        <v>873</v>
      </c>
      <c r="N39" s="15">
        <v>25503030</v>
      </c>
    </row>
    <row r="40" spans="1:14" s="2" customFormat="1" x14ac:dyDescent="0.25">
      <c r="A40" s="14" t="s">
        <v>933</v>
      </c>
      <c r="B40" s="14">
        <v>10876</v>
      </c>
      <c r="C40" s="14" t="s">
        <v>913</v>
      </c>
      <c r="D40" s="14" t="s">
        <v>914</v>
      </c>
      <c r="E40" s="14" t="s">
        <v>78</v>
      </c>
      <c r="F40" s="14" t="s">
        <v>871</v>
      </c>
      <c r="G40" s="16">
        <v>25503010</v>
      </c>
      <c r="H40" s="14" t="s">
        <v>904</v>
      </c>
      <c r="I40" s="14" t="s">
        <v>871</v>
      </c>
      <c r="J40" s="15">
        <v>25503030</v>
      </c>
      <c r="K40" s="14" t="s">
        <v>873</v>
      </c>
      <c r="L40" s="2">
        <v>36671</v>
      </c>
      <c r="M40" s="14" t="s">
        <v>873</v>
      </c>
      <c r="N40" s="15">
        <v>25503030</v>
      </c>
    </row>
    <row r="41" spans="1:14" s="2" customFormat="1" x14ac:dyDescent="0.25">
      <c r="A41" s="14" t="s">
        <v>934</v>
      </c>
      <c r="B41" s="14">
        <v>8175397</v>
      </c>
      <c r="C41" s="14" t="s">
        <v>935</v>
      </c>
      <c r="D41" s="14" t="s">
        <v>863</v>
      </c>
      <c r="E41" s="14" t="s">
        <v>65</v>
      </c>
      <c r="F41" s="14" t="s">
        <v>936</v>
      </c>
      <c r="G41" s="16">
        <v>20304020</v>
      </c>
      <c r="H41" s="14" t="s">
        <v>937</v>
      </c>
      <c r="I41" s="14" t="s">
        <v>936</v>
      </c>
      <c r="J41" s="15">
        <v>20304040</v>
      </c>
      <c r="K41" s="14" t="s">
        <v>938</v>
      </c>
      <c r="L41" s="2">
        <v>311240</v>
      </c>
      <c r="M41" s="14" t="s">
        <v>938</v>
      </c>
      <c r="N41" s="15">
        <v>20304040</v>
      </c>
    </row>
    <row r="42" spans="1:14" s="2" customFormat="1" x14ac:dyDescent="0.25">
      <c r="A42" s="14" t="s">
        <v>939</v>
      </c>
      <c r="B42" s="14">
        <v>19366</v>
      </c>
      <c r="C42" s="14" t="s">
        <v>940</v>
      </c>
      <c r="D42" s="14" t="s">
        <v>941</v>
      </c>
      <c r="E42" s="14" t="s">
        <v>42</v>
      </c>
      <c r="F42" s="14" t="s">
        <v>936</v>
      </c>
      <c r="G42" s="16">
        <v>20304020</v>
      </c>
      <c r="H42" s="14" t="s">
        <v>937</v>
      </c>
      <c r="I42" s="14" t="s">
        <v>936</v>
      </c>
      <c r="J42" s="15">
        <v>20304040</v>
      </c>
      <c r="K42" s="14" t="s">
        <v>938</v>
      </c>
      <c r="L42" s="2">
        <v>37061</v>
      </c>
      <c r="M42" s="14" t="s">
        <v>938</v>
      </c>
      <c r="N42" s="15">
        <v>20304040</v>
      </c>
    </row>
    <row r="43" spans="1:14" s="2" customFormat="1" x14ac:dyDescent="0.25">
      <c r="A43" s="14" t="s">
        <v>942</v>
      </c>
      <c r="B43" s="14">
        <v>10150</v>
      </c>
      <c r="C43" s="14" t="s">
        <v>853</v>
      </c>
      <c r="D43" s="14" t="s">
        <v>863</v>
      </c>
      <c r="E43" s="14" t="s">
        <v>65</v>
      </c>
      <c r="F43" s="14" t="s">
        <v>936</v>
      </c>
      <c r="G43" s="16">
        <v>20304020</v>
      </c>
      <c r="H43" s="14" t="s">
        <v>937</v>
      </c>
      <c r="I43" s="14" t="s">
        <v>936</v>
      </c>
      <c r="J43" s="15">
        <v>20304030</v>
      </c>
      <c r="K43" s="14" t="s">
        <v>943</v>
      </c>
      <c r="L43" s="2">
        <v>8219</v>
      </c>
      <c r="M43" s="14" t="s">
        <v>943</v>
      </c>
      <c r="N43" s="15">
        <v>20304030</v>
      </c>
    </row>
    <row r="44" spans="1:14" s="2" customFormat="1" x14ac:dyDescent="0.25">
      <c r="A44" s="14" t="s">
        <v>944</v>
      </c>
      <c r="B44" s="14">
        <v>8029431</v>
      </c>
      <c r="C44" s="14" t="s">
        <v>853</v>
      </c>
      <c r="D44" s="14" t="s">
        <v>863</v>
      </c>
      <c r="E44" s="14" t="s">
        <v>65</v>
      </c>
      <c r="F44" s="14" t="s">
        <v>936</v>
      </c>
      <c r="G44" s="16">
        <v>20304020</v>
      </c>
      <c r="H44" s="14" t="s">
        <v>937</v>
      </c>
      <c r="I44" s="14" t="s">
        <v>936</v>
      </c>
      <c r="J44" s="15">
        <v>20304040</v>
      </c>
      <c r="K44" s="14" t="s">
        <v>938</v>
      </c>
      <c r="L44" s="2">
        <v>285079</v>
      </c>
      <c r="M44" s="14" t="s">
        <v>938</v>
      </c>
      <c r="N44" s="15">
        <v>20304040</v>
      </c>
    </row>
    <row r="45" spans="1:14" s="2" customFormat="1" x14ac:dyDescent="0.25">
      <c r="A45" s="14" t="s">
        <v>945</v>
      </c>
      <c r="B45" s="14">
        <v>8180341</v>
      </c>
      <c r="C45" s="14" t="s">
        <v>899</v>
      </c>
      <c r="D45" s="14" t="s">
        <v>854</v>
      </c>
      <c r="E45" s="14" t="s">
        <v>37</v>
      </c>
      <c r="F45" s="14" t="s">
        <v>936</v>
      </c>
      <c r="G45" s="16">
        <v>20304020</v>
      </c>
      <c r="H45" s="14" t="s">
        <v>937</v>
      </c>
      <c r="I45" s="14" t="s">
        <v>936</v>
      </c>
      <c r="J45" s="15">
        <v>20304030</v>
      </c>
      <c r="K45" s="14" t="s">
        <v>943</v>
      </c>
      <c r="L45" s="2">
        <v>323975</v>
      </c>
      <c r="M45" s="14" t="s">
        <v>943</v>
      </c>
      <c r="N45" s="15">
        <v>20304030</v>
      </c>
    </row>
    <row r="46" spans="1:14" s="2" customFormat="1" x14ac:dyDescent="0.25">
      <c r="A46" s="14" t="s">
        <v>946</v>
      </c>
      <c r="B46" s="14">
        <v>8179560</v>
      </c>
      <c r="C46" s="14" t="s">
        <v>882</v>
      </c>
      <c r="D46" s="14" t="s">
        <v>883</v>
      </c>
      <c r="E46" s="14" t="s">
        <v>32</v>
      </c>
      <c r="F46" s="14" t="s">
        <v>936</v>
      </c>
      <c r="G46" s="16">
        <v>20304020</v>
      </c>
      <c r="H46" s="14" t="s">
        <v>937</v>
      </c>
      <c r="I46" s="14" t="s">
        <v>936</v>
      </c>
      <c r="J46" s="15">
        <v>20304030</v>
      </c>
      <c r="K46" s="14" t="s">
        <v>943</v>
      </c>
      <c r="L46" s="2">
        <v>321396</v>
      </c>
      <c r="M46" s="14" t="s">
        <v>943</v>
      </c>
      <c r="N46" s="15">
        <v>20304030</v>
      </c>
    </row>
    <row r="47" spans="1:14" s="2" customFormat="1" x14ac:dyDescent="0.25">
      <c r="A47" s="14" t="s">
        <v>947</v>
      </c>
      <c r="B47" s="14">
        <v>4853</v>
      </c>
      <c r="C47" s="14" t="s">
        <v>853</v>
      </c>
      <c r="D47" s="14" t="s">
        <v>854</v>
      </c>
      <c r="E47" s="14" t="s">
        <v>37</v>
      </c>
      <c r="F47" s="14" t="s">
        <v>936</v>
      </c>
      <c r="G47" s="16">
        <v>20304020</v>
      </c>
      <c r="H47" s="14" t="s">
        <v>937</v>
      </c>
      <c r="I47" s="14" t="s">
        <v>936</v>
      </c>
      <c r="J47" s="15">
        <v>20304030</v>
      </c>
      <c r="K47" s="14" t="s">
        <v>943</v>
      </c>
      <c r="L47" s="2">
        <v>12865</v>
      </c>
      <c r="M47" s="14" t="s">
        <v>943</v>
      </c>
      <c r="N47" s="15">
        <v>20304030</v>
      </c>
    </row>
    <row r="48" spans="1:14" s="2" customFormat="1" x14ac:dyDescent="0.25">
      <c r="A48" s="14" t="s">
        <v>948</v>
      </c>
      <c r="B48" s="14">
        <v>38354</v>
      </c>
      <c r="C48" s="14" t="s">
        <v>935</v>
      </c>
      <c r="D48" s="14" t="s">
        <v>949</v>
      </c>
      <c r="E48" s="14" t="s">
        <v>77</v>
      </c>
      <c r="F48" s="14" t="s">
        <v>936</v>
      </c>
      <c r="G48" s="16">
        <v>20304020</v>
      </c>
      <c r="H48" s="14" t="s">
        <v>937</v>
      </c>
      <c r="I48" s="14" t="s">
        <v>936</v>
      </c>
      <c r="J48" s="15">
        <v>20304040</v>
      </c>
      <c r="K48" s="14" t="s">
        <v>938</v>
      </c>
      <c r="L48" s="2">
        <v>22227</v>
      </c>
      <c r="M48" s="14" t="s">
        <v>938</v>
      </c>
      <c r="N48" s="15">
        <v>20304040</v>
      </c>
    </row>
    <row r="49" spans="1:14" s="2" customFormat="1" x14ac:dyDescent="0.25">
      <c r="A49" s="14" t="s">
        <v>950</v>
      </c>
      <c r="B49" s="14">
        <v>759413</v>
      </c>
      <c r="C49" s="14" t="s">
        <v>951</v>
      </c>
      <c r="D49" s="14" t="s">
        <v>952</v>
      </c>
      <c r="E49" s="14" t="s">
        <v>34</v>
      </c>
      <c r="F49" s="14" t="s">
        <v>936</v>
      </c>
      <c r="G49" s="16">
        <v>20304020</v>
      </c>
      <c r="H49" s="14" t="s">
        <v>937</v>
      </c>
      <c r="I49" s="14" t="s">
        <v>936</v>
      </c>
      <c r="J49" s="15">
        <v>20304040</v>
      </c>
      <c r="K49" s="14" t="s">
        <v>938</v>
      </c>
      <c r="L49" s="2">
        <v>190515</v>
      </c>
      <c r="M49" s="14" t="s">
        <v>938</v>
      </c>
      <c r="N49" s="15">
        <v>20304040</v>
      </c>
    </row>
    <row r="50" spans="1:14" s="2" customFormat="1" x14ac:dyDescent="0.25">
      <c r="A50" s="14" t="s">
        <v>953</v>
      </c>
      <c r="B50" s="14">
        <v>42043</v>
      </c>
      <c r="C50" s="14" t="s">
        <v>853</v>
      </c>
      <c r="D50" s="14" t="s">
        <v>854</v>
      </c>
      <c r="E50" s="14" t="s">
        <v>37</v>
      </c>
      <c r="F50" s="14" t="s">
        <v>936</v>
      </c>
      <c r="G50" s="16">
        <v>20304020</v>
      </c>
      <c r="H50" s="14" t="s">
        <v>937</v>
      </c>
      <c r="I50" s="14" t="s">
        <v>936</v>
      </c>
      <c r="J50" s="15">
        <v>20304030</v>
      </c>
      <c r="K50" s="14" t="s">
        <v>943</v>
      </c>
      <c r="L50" s="2">
        <v>13466</v>
      </c>
      <c r="M50" s="14" t="s">
        <v>943</v>
      </c>
      <c r="N50" s="15">
        <v>20304030</v>
      </c>
    </row>
    <row r="51" spans="1:14" s="2" customFormat="1" x14ac:dyDescent="0.25">
      <c r="A51" s="14" t="s">
        <v>954</v>
      </c>
      <c r="B51" s="14">
        <v>4233</v>
      </c>
      <c r="C51" s="14" t="s">
        <v>853</v>
      </c>
      <c r="D51" s="14" t="s">
        <v>863</v>
      </c>
      <c r="E51" s="14" t="s">
        <v>65</v>
      </c>
      <c r="F51" s="14" t="s">
        <v>936</v>
      </c>
      <c r="G51" s="16">
        <v>20304020</v>
      </c>
      <c r="H51" s="14" t="s">
        <v>937</v>
      </c>
      <c r="I51" s="14" t="s">
        <v>936</v>
      </c>
      <c r="J51" s="15">
        <v>20304040</v>
      </c>
      <c r="K51" s="14" t="s">
        <v>938</v>
      </c>
      <c r="L51" s="2">
        <v>1894</v>
      </c>
      <c r="M51" s="14" t="s">
        <v>938</v>
      </c>
      <c r="N51" s="15">
        <v>20304040</v>
      </c>
    </row>
    <row r="52" spans="1:14" s="2" customFormat="1" x14ac:dyDescent="0.25">
      <c r="A52" s="14" t="s">
        <v>70</v>
      </c>
      <c r="B52" s="14">
        <v>4350</v>
      </c>
      <c r="C52" s="14" t="s">
        <v>853</v>
      </c>
      <c r="D52" s="14" t="s">
        <v>863</v>
      </c>
      <c r="E52" s="14" t="s">
        <v>65</v>
      </c>
      <c r="F52" s="14" t="s">
        <v>936</v>
      </c>
      <c r="G52" s="16">
        <v>20304020</v>
      </c>
      <c r="H52" s="14" t="s">
        <v>937</v>
      </c>
      <c r="I52" s="14" t="s">
        <v>936</v>
      </c>
      <c r="J52" s="15">
        <v>20304030</v>
      </c>
      <c r="K52" s="14" t="s">
        <v>943</v>
      </c>
      <c r="L52" s="2">
        <v>6850</v>
      </c>
      <c r="M52" s="14" t="s">
        <v>943</v>
      </c>
      <c r="N52" s="15">
        <v>20304030</v>
      </c>
    </row>
    <row r="53" spans="1:14" s="2" customFormat="1" x14ac:dyDescent="0.25">
      <c r="A53" s="14" t="s">
        <v>69</v>
      </c>
      <c r="B53" s="14">
        <v>41724</v>
      </c>
      <c r="C53" s="14" t="s">
        <v>882</v>
      </c>
      <c r="D53" s="14" t="s">
        <v>883</v>
      </c>
      <c r="E53" s="14" t="s">
        <v>32</v>
      </c>
      <c r="F53" s="14" t="s">
        <v>936</v>
      </c>
      <c r="G53" s="16">
        <v>20304020</v>
      </c>
      <c r="H53" s="14" t="s">
        <v>937</v>
      </c>
      <c r="I53" s="14" t="s">
        <v>936</v>
      </c>
      <c r="J53" s="15">
        <v>20304040</v>
      </c>
      <c r="K53" s="14" t="s">
        <v>938</v>
      </c>
      <c r="L53" s="2">
        <v>30564</v>
      </c>
      <c r="M53" s="14" t="s">
        <v>938</v>
      </c>
      <c r="N53" s="15">
        <v>20304040</v>
      </c>
    </row>
    <row r="54" spans="1:14" s="2" customFormat="1" x14ac:dyDescent="0.25">
      <c r="A54" s="14" t="s">
        <v>955</v>
      </c>
      <c r="B54" s="14">
        <v>8029778</v>
      </c>
      <c r="C54" s="14" t="s">
        <v>853</v>
      </c>
      <c r="D54" s="14" t="s">
        <v>854</v>
      </c>
      <c r="E54" s="14" t="s">
        <v>37</v>
      </c>
      <c r="F54" s="14" t="s">
        <v>936</v>
      </c>
      <c r="G54" s="16">
        <v>20304020</v>
      </c>
      <c r="H54" s="14" t="s">
        <v>937</v>
      </c>
      <c r="I54" s="14" t="s">
        <v>936</v>
      </c>
      <c r="J54" s="15">
        <v>20304040</v>
      </c>
      <c r="K54" s="14" t="s">
        <v>938</v>
      </c>
      <c r="L54" s="2">
        <v>286659</v>
      </c>
      <c r="M54" s="14" t="s">
        <v>938</v>
      </c>
      <c r="N54" s="15">
        <v>20304040</v>
      </c>
    </row>
    <row r="55" spans="1:14" s="2" customFormat="1" x14ac:dyDescent="0.25">
      <c r="A55" s="14" t="s">
        <v>956</v>
      </c>
      <c r="B55" s="14">
        <v>8248216</v>
      </c>
      <c r="C55" s="14" t="s">
        <v>853</v>
      </c>
      <c r="D55" s="14" t="s">
        <v>863</v>
      </c>
      <c r="E55" s="14" t="s">
        <v>65</v>
      </c>
      <c r="F55" s="14" t="s">
        <v>936</v>
      </c>
      <c r="G55" s="16">
        <v>20304020</v>
      </c>
      <c r="H55" s="14" t="s">
        <v>937</v>
      </c>
      <c r="I55" s="14" t="s">
        <v>936</v>
      </c>
      <c r="J55" s="15">
        <v>20304040</v>
      </c>
      <c r="K55" s="14" t="s">
        <v>938</v>
      </c>
      <c r="L55" s="2">
        <v>334296</v>
      </c>
      <c r="M55" s="14" t="s">
        <v>938</v>
      </c>
      <c r="N55" s="15">
        <v>20304040</v>
      </c>
    </row>
    <row r="56" spans="1:14" s="2" customFormat="1" x14ac:dyDescent="0.25">
      <c r="A56" s="14" t="s">
        <v>957</v>
      </c>
      <c r="B56" s="14">
        <v>748094</v>
      </c>
      <c r="C56" s="14" t="s">
        <v>853</v>
      </c>
      <c r="D56" s="14" t="s">
        <v>854</v>
      </c>
      <c r="E56" s="14" t="s">
        <v>37</v>
      </c>
      <c r="F56" s="14" t="s">
        <v>936</v>
      </c>
      <c r="G56" s="16">
        <v>20304020</v>
      </c>
      <c r="H56" s="14" t="s">
        <v>937</v>
      </c>
      <c r="I56" s="14" t="s">
        <v>936</v>
      </c>
      <c r="J56" s="15">
        <v>20304030</v>
      </c>
      <c r="K56" s="14" t="s">
        <v>943</v>
      </c>
      <c r="L56" s="2">
        <v>184328</v>
      </c>
      <c r="M56" s="14" t="s">
        <v>943</v>
      </c>
      <c r="N56" s="15">
        <v>20304030</v>
      </c>
    </row>
    <row r="57" spans="1:14" s="2" customFormat="1" x14ac:dyDescent="0.25">
      <c r="A57" s="14" t="s">
        <v>958</v>
      </c>
      <c r="B57" s="14">
        <v>12422</v>
      </c>
      <c r="C57" s="14" t="s">
        <v>853</v>
      </c>
      <c r="D57" s="14" t="s">
        <v>863</v>
      </c>
      <c r="E57" s="14" t="s">
        <v>65</v>
      </c>
      <c r="F57" s="14" t="s">
        <v>936</v>
      </c>
      <c r="G57" s="16">
        <v>20304020</v>
      </c>
      <c r="H57" s="14" t="s">
        <v>937</v>
      </c>
      <c r="I57" s="14" t="s">
        <v>936</v>
      </c>
      <c r="J57" s="15">
        <v>20304030</v>
      </c>
      <c r="K57" s="14" t="s">
        <v>943</v>
      </c>
      <c r="L57" s="2">
        <v>507</v>
      </c>
      <c r="M57" s="14" t="s">
        <v>943</v>
      </c>
      <c r="N57" s="15">
        <v>20304030</v>
      </c>
    </row>
    <row r="58" spans="1:14" s="2" customFormat="1" x14ac:dyDescent="0.25">
      <c r="A58" s="14" t="s">
        <v>71</v>
      </c>
      <c r="B58" s="14">
        <v>10229</v>
      </c>
      <c r="C58" s="14" t="s">
        <v>853</v>
      </c>
      <c r="D58" s="14" t="s">
        <v>863</v>
      </c>
      <c r="E58" s="14" t="s">
        <v>65</v>
      </c>
      <c r="F58" s="14" t="s">
        <v>936</v>
      </c>
      <c r="G58" s="16">
        <v>20304020</v>
      </c>
      <c r="H58" s="14" t="s">
        <v>937</v>
      </c>
      <c r="I58" s="14" t="s">
        <v>936</v>
      </c>
      <c r="J58" s="15">
        <v>20304030</v>
      </c>
      <c r="K58" s="14" t="s">
        <v>943</v>
      </c>
      <c r="L58" s="2">
        <v>10741</v>
      </c>
      <c r="M58" s="14" t="s">
        <v>943</v>
      </c>
      <c r="N58" s="15">
        <v>20304030</v>
      </c>
    </row>
    <row r="59" spans="1:14" s="2" customFormat="1" x14ac:dyDescent="0.25">
      <c r="A59" s="14" t="s">
        <v>959</v>
      </c>
      <c r="B59" s="14">
        <v>8105401</v>
      </c>
      <c r="C59" s="14" t="s">
        <v>879</v>
      </c>
      <c r="D59" s="14" t="s">
        <v>854</v>
      </c>
      <c r="E59" s="14" t="s">
        <v>37</v>
      </c>
      <c r="F59" s="14" t="s">
        <v>936</v>
      </c>
      <c r="G59" s="16">
        <v>20304020</v>
      </c>
      <c r="H59" s="14" t="s">
        <v>937</v>
      </c>
      <c r="I59" s="14" t="s">
        <v>936</v>
      </c>
      <c r="J59" s="15">
        <v>20304030</v>
      </c>
      <c r="K59" s="14" t="s">
        <v>943</v>
      </c>
      <c r="L59" s="2">
        <v>20509</v>
      </c>
      <c r="M59" s="14" t="s">
        <v>943</v>
      </c>
      <c r="N59" s="15">
        <v>20304030</v>
      </c>
    </row>
    <row r="60" spans="1:14" s="2" customFormat="1" x14ac:dyDescent="0.25">
      <c r="A60" s="14" t="s">
        <v>960</v>
      </c>
      <c r="B60" s="14">
        <v>571202</v>
      </c>
      <c r="C60" s="14" t="s">
        <v>951</v>
      </c>
      <c r="D60" s="14" t="s">
        <v>952</v>
      </c>
      <c r="E60" s="14" t="s">
        <v>34</v>
      </c>
      <c r="F60" s="14" t="s">
        <v>936</v>
      </c>
      <c r="G60" s="16">
        <v>20304020</v>
      </c>
      <c r="H60" s="14" t="s">
        <v>937</v>
      </c>
      <c r="I60" s="14" t="s">
        <v>936</v>
      </c>
      <c r="J60" s="15">
        <v>20304040</v>
      </c>
      <c r="K60" s="14" t="s">
        <v>938</v>
      </c>
      <c r="L60" s="2" t="e">
        <v>#N/A</v>
      </c>
      <c r="M60" s="14" t="s">
        <v>938</v>
      </c>
      <c r="N60" s="15">
        <v>20304040</v>
      </c>
    </row>
    <row r="61" spans="1:14" s="2" customFormat="1" x14ac:dyDescent="0.25">
      <c r="A61" s="14" t="s">
        <v>961</v>
      </c>
      <c r="B61" s="14">
        <v>11978</v>
      </c>
      <c r="C61" s="14" t="s">
        <v>853</v>
      </c>
      <c r="D61" s="14" t="s">
        <v>854</v>
      </c>
      <c r="E61" s="14" t="s">
        <v>37</v>
      </c>
      <c r="F61" s="14" t="s">
        <v>936</v>
      </c>
      <c r="G61" s="16">
        <v>20304020</v>
      </c>
      <c r="H61" s="14" t="s">
        <v>937</v>
      </c>
      <c r="I61" s="14" t="s">
        <v>936</v>
      </c>
      <c r="J61" s="15">
        <v>20304030</v>
      </c>
      <c r="K61" s="14" t="s">
        <v>943</v>
      </c>
      <c r="L61" s="2">
        <v>8056</v>
      </c>
      <c r="M61" s="14" t="s">
        <v>943</v>
      </c>
      <c r="N61" s="15">
        <v>20304030</v>
      </c>
    </row>
    <row r="62" spans="1:14" s="2" customFormat="1" x14ac:dyDescent="0.25">
      <c r="A62" s="14" t="s">
        <v>962</v>
      </c>
      <c r="B62" s="14">
        <v>37635</v>
      </c>
      <c r="C62" s="14" t="s">
        <v>853</v>
      </c>
      <c r="D62" s="14" t="s">
        <v>863</v>
      </c>
      <c r="E62" s="14" t="s">
        <v>65</v>
      </c>
      <c r="F62" s="14" t="s">
        <v>936</v>
      </c>
      <c r="G62" s="16">
        <v>20304020</v>
      </c>
      <c r="H62" s="14" t="s">
        <v>937</v>
      </c>
      <c r="I62" s="14" t="s">
        <v>936</v>
      </c>
      <c r="J62" s="15">
        <v>20304030</v>
      </c>
      <c r="K62" s="14" t="s">
        <v>943</v>
      </c>
      <c r="L62" s="2">
        <v>13365</v>
      </c>
      <c r="M62" s="14" t="s">
        <v>943</v>
      </c>
      <c r="N62" s="15">
        <v>20304030</v>
      </c>
    </row>
    <row r="63" spans="1:14" s="2" customFormat="1" x14ac:dyDescent="0.25">
      <c r="A63" s="14" t="s">
        <v>963</v>
      </c>
      <c r="B63" s="14">
        <v>297646</v>
      </c>
      <c r="C63" s="14" t="s">
        <v>882</v>
      </c>
      <c r="D63" s="14" t="s">
        <v>883</v>
      </c>
      <c r="E63" s="14" t="s">
        <v>32</v>
      </c>
      <c r="F63" s="14" t="s">
        <v>936</v>
      </c>
      <c r="G63" s="16">
        <v>20304020</v>
      </c>
      <c r="H63" s="14" t="s">
        <v>937</v>
      </c>
      <c r="I63" s="14" t="s">
        <v>936</v>
      </c>
      <c r="J63" s="15">
        <v>20304040</v>
      </c>
      <c r="K63" s="14" t="s">
        <v>938</v>
      </c>
      <c r="L63" s="2" t="e">
        <v>#N/A</v>
      </c>
      <c r="M63" s="14" t="s">
        <v>938</v>
      </c>
      <c r="N63" s="15">
        <v>20304040</v>
      </c>
    </row>
    <row r="64" spans="1:14" s="2" customFormat="1" x14ac:dyDescent="0.25">
      <c r="A64" s="14" t="s">
        <v>964</v>
      </c>
      <c r="B64" s="14">
        <v>4525</v>
      </c>
      <c r="C64" s="14" t="s">
        <v>853</v>
      </c>
      <c r="D64" s="14" t="s">
        <v>863</v>
      </c>
      <c r="E64" s="14" t="s">
        <v>65</v>
      </c>
      <c r="F64" s="14" t="s">
        <v>936</v>
      </c>
      <c r="G64" s="16">
        <v>20304020</v>
      </c>
      <c r="H64" s="14" t="s">
        <v>937</v>
      </c>
      <c r="I64" s="14" t="s">
        <v>936</v>
      </c>
      <c r="J64" s="15">
        <v>20304030</v>
      </c>
      <c r="K64" s="14" t="s">
        <v>943</v>
      </c>
      <c r="L64" s="2">
        <v>16387</v>
      </c>
      <c r="M64" s="14" t="s">
        <v>943</v>
      </c>
      <c r="N64" s="15">
        <v>20304030</v>
      </c>
    </row>
    <row r="65" spans="1:14" s="2" customFormat="1" x14ac:dyDescent="0.25">
      <c r="A65" s="14" t="s">
        <v>965</v>
      </c>
      <c r="B65" s="14">
        <v>8461</v>
      </c>
      <c r="C65" s="14" t="s">
        <v>853</v>
      </c>
      <c r="D65" s="14" t="s">
        <v>863</v>
      </c>
      <c r="E65" s="14" t="s">
        <v>65</v>
      </c>
      <c r="F65" s="14" t="s">
        <v>936</v>
      </c>
      <c r="G65" s="16">
        <v>20304020</v>
      </c>
      <c r="H65" s="14" t="s">
        <v>937</v>
      </c>
      <c r="I65" s="14" t="s">
        <v>936</v>
      </c>
      <c r="J65" s="15">
        <v>20304030</v>
      </c>
      <c r="K65" s="14" t="s">
        <v>943</v>
      </c>
      <c r="L65" s="2">
        <v>933</v>
      </c>
      <c r="M65" s="14" t="s">
        <v>943</v>
      </c>
      <c r="N65" s="15">
        <v>20304030</v>
      </c>
    </row>
    <row r="66" spans="1:14" s="2" customFormat="1" x14ac:dyDescent="0.25">
      <c r="A66" s="14" t="s">
        <v>966</v>
      </c>
      <c r="B66" s="14">
        <v>8179161</v>
      </c>
      <c r="C66" s="14" t="s">
        <v>853</v>
      </c>
      <c r="D66" s="14" t="s">
        <v>863</v>
      </c>
      <c r="E66" s="14" t="s">
        <v>65</v>
      </c>
      <c r="F66" s="14" t="s">
        <v>936</v>
      </c>
      <c r="G66" s="16">
        <v>20304020</v>
      </c>
      <c r="H66" s="14" t="s">
        <v>937</v>
      </c>
      <c r="I66" s="14" t="s">
        <v>936</v>
      </c>
      <c r="J66" s="15">
        <v>20304030</v>
      </c>
      <c r="K66" s="14" t="s">
        <v>943</v>
      </c>
      <c r="L66" s="2">
        <v>319237</v>
      </c>
      <c r="M66" s="14" t="s">
        <v>943</v>
      </c>
      <c r="N66" s="15">
        <v>20304030</v>
      </c>
    </row>
    <row r="67" spans="1:14" s="2" customFormat="1" x14ac:dyDescent="0.25">
      <c r="A67" s="14" t="s">
        <v>967</v>
      </c>
      <c r="B67" s="14">
        <v>7412</v>
      </c>
      <c r="C67" s="14" t="s">
        <v>853</v>
      </c>
      <c r="D67" s="14" t="s">
        <v>863</v>
      </c>
      <c r="E67" s="14" t="s">
        <v>65</v>
      </c>
      <c r="F67" s="14" t="s">
        <v>936</v>
      </c>
      <c r="G67" s="16">
        <v>20304020</v>
      </c>
      <c r="H67" s="14" t="s">
        <v>937</v>
      </c>
      <c r="I67" s="14" t="s">
        <v>936</v>
      </c>
      <c r="J67" s="15">
        <v>20304030</v>
      </c>
      <c r="K67" s="14" t="s">
        <v>943</v>
      </c>
      <c r="L67" s="2">
        <v>6496</v>
      </c>
      <c r="M67" s="14" t="s">
        <v>943</v>
      </c>
      <c r="N67" s="15">
        <v>20304030</v>
      </c>
    </row>
    <row r="68" spans="1:14" s="2" customFormat="1" x14ac:dyDescent="0.25">
      <c r="A68" s="14" t="s">
        <v>968</v>
      </c>
      <c r="B68" s="14">
        <v>22837</v>
      </c>
      <c r="C68" s="14" t="s">
        <v>853</v>
      </c>
      <c r="D68" s="14" t="s">
        <v>863</v>
      </c>
      <c r="E68" s="14" t="s">
        <v>65</v>
      </c>
      <c r="F68" s="14" t="s">
        <v>936</v>
      </c>
      <c r="G68" s="16">
        <v>20304020</v>
      </c>
      <c r="H68" s="14" t="s">
        <v>937</v>
      </c>
      <c r="I68" s="14" t="s">
        <v>936</v>
      </c>
      <c r="J68" s="15">
        <v>20304030</v>
      </c>
      <c r="K68" s="14" t="s">
        <v>943</v>
      </c>
      <c r="L68" s="2">
        <v>8907</v>
      </c>
      <c r="M68" s="14" t="s">
        <v>943</v>
      </c>
      <c r="N68" s="15">
        <v>20304030</v>
      </c>
    </row>
    <row r="69" spans="1:14" s="2" customFormat="1" x14ac:dyDescent="0.25">
      <c r="A69" s="14" t="s">
        <v>969</v>
      </c>
      <c r="B69" s="14">
        <v>42570</v>
      </c>
      <c r="C69" s="14" t="s">
        <v>899</v>
      </c>
      <c r="D69" s="14" t="s">
        <v>970</v>
      </c>
      <c r="E69" s="14" t="s">
        <v>66</v>
      </c>
      <c r="F69" s="14" t="s">
        <v>871</v>
      </c>
      <c r="G69" s="16">
        <v>25502020</v>
      </c>
      <c r="H69" s="14" t="s">
        <v>971</v>
      </c>
      <c r="I69" s="14" t="s">
        <v>885</v>
      </c>
      <c r="J69" s="15">
        <v>30101010</v>
      </c>
      <c r="K69" s="14" t="s">
        <v>972</v>
      </c>
      <c r="L69" s="2">
        <v>36736</v>
      </c>
      <c r="M69" s="14" t="s">
        <v>972</v>
      </c>
      <c r="N69" s="15">
        <v>30101010</v>
      </c>
    </row>
    <row r="70" spans="1:14" s="2" customFormat="1" x14ac:dyDescent="0.25">
      <c r="A70" s="14" t="s">
        <v>973</v>
      </c>
      <c r="B70" s="14">
        <v>8103409</v>
      </c>
      <c r="C70" s="14" t="s">
        <v>899</v>
      </c>
      <c r="D70" s="14" t="s">
        <v>970</v>
      </c>
      <c r="E70" s="14" t="s">
        <v>66</v>
      </c>
      <c r="F70" s="14" t="s">
        <v>871</v>
      </c>
      <c r="G70" s="16">
        <v>25502020</v>
      </c>
      <c r="H70" s="14" t="s">
        <v>971</v>
      </c>
      <c r="I70" s="14" t="s">
        <v>871</v>
      </c>
      <c r="J70" s="15">
        <v>25503030</v>
      </c>
      <c r="K70" s="14" t="s">
        <v>873</v>
      </c>
      <c r="L70" s="2">
        <v>145624</v>
      </c>
      <c r="M70" s="14" t="s">
        <v>873</v>
      </c>
      <c r="N70" s="15">
        <v>25503030</v>
      </c>
    </row>
    <row r="71" spans="1:14" s="2" customFormat="1" x14ac:dyDescent="0.25">
      <c r="A71" s="14" t="s">
        <v>974</v>
      </c>
      <c r="B71" s="14">
        <v>22480</v>
      </c>
      <c r="C71" s="14" t="s">
        <v>853</v>
      </c>
      <c r="D71" s="14" t="s">
        <v>863</v>
      </c>
      <c r="E71" s="14" t="s">
        <v>65</v>
      </c>
      <c r="F71" s="14" t="s">
        <v>871</v>
      </c>
      <c r="G71" s="16">
        <v>25502020</v>
      </c>
      <c r="H71" s="14" t="s">
        <v>971</v>
      </c>
      <c r="I71" s="14" t="s">
        <v>871</v>
      </c>
      <c r="J71" s="15">
        <v>25503030</v>
      </c>
      <c r="K71" s="14" t="s">
        <v>873</v>
      </c>
      <c r="L71" s="2">
        <v>491</v>
      </c>
      <c r="M71" s="14" t="s">
        <v>873</v>
      </c>
      <c r="N71" s="15">
        <v>25503030</v>
      </c>
    </row>
    <row r="72" spans="1:14" s="2" customFormat="1" x14ac:dyDescent="0.25">
      <c r="A72" s="14" t="s">
        <v>975</v>
      </c>
      <c r="B72" s="14">
        <v>8175611</v>
      </c>
      <c r="C72" s="14" t="s">
        <v>899</v>
      </c>
      <c r="D72" s="14" t="s">
        <v>970</v>
      </c>
      <c r="E72" s="14" t="s">
        <v>66</v>
      </c>
      <c r="F72" s="14" t="s">
        <v>871</v>
      </c>
      <c r="G72" s="16">
        <v>25502020</v>
      </c>
      <c r="H72" s="14" t="s">
        <v>971</v>
      </c>
      <c r="I72" s="14" t="s">
        <v>885</v>
      </c>
      <c r="J72" s="15">
        <v>30101010</v>
      </c>
      <c r="K72" s="14" t="s">
        <v>972</v>
      </c>
      <c r="L72" s="2">
        <v>311681</v>
      </c>
      <c r="M72" s="14" t="s">
        <v>972</v>
      </c>
      <c r="N72" s="15">
        <v>30101010</v>
      </c>
    </row>
    <row r="73" spans="1:14" s="2" customFormat="1" x14ac:dyDescent="0.25">
      <c r="A73" s="14" t="s">
        <v>976</v>
      </c>
      <c r="B73" s="14">
        <v>8175603</v>
      </c>
      <c r="C73" s="14" t="s">
        <v>853</v>
      </c>
      <c r="D73" s="14" t="s">
        <v>854</v>
      </c>
      <c r="E73" s="14" t="s">
        <v>37</v>
      </c>
      <c r="F73" s="14" t="s">
        <v>871</v>
      </c>
      <c r="G73" s="16">
        <v>25502020</v>
      </c>
      <c r="H73" s="14" t="s">
        <v>971</v>
      </c>
      <c r="I73" s="14" t="s">
        <v>871</v>
      </c>
      <c r="J73" s="15">
        <v>25301040</v>
      </c>
      <c r="K73" s="14" t="s">
        <v>977</v>
      </c>
      <c r="L73" s="2">
        <v>311601</v>
      </c>
      <c r="M73" s="14" t="s">
        <v>977</v>
      </c>
      <c r="N73" s="15">
        <v>25301040</v>
      </c>
    </row>
    <row r="74" spans="1:14" s="2" customFormat="1" x14ac:dyDescent="0.25">
      <c r="A74" s="14" t="s">
        <v>978</v>
      </c>
      <c r="B74" s="14">
        <v>822427</v>
      </c>
      <c r="C74" s="14" t="s">
        <v>875</v>
      </c>
      <c r="D74" s="14" t="s">
        <v>854</v>
      </c>
      <c r="E74" s="14" t="s">
        <v>37</v>
      </c>
      <c r="F74" s="14" t="s">
        <v>871</v>
      </c>
      <c r="G74" s="16">
        <v>25502020</v>
      </c>
      <c r="H74" s="14" t="s">
        <v>971</v>
      </c>
      <c r="I74" s="14" t="s">
        <v>871</v>
      </c>
      <c r="J74" s="15">
        <v>25504010</v>
      </c>
      <c r="K74" s="14" t="s">
        <v>979</v>
      </c>
      <c r="L74" s="2">
        <v>276778</v>
      </c>
      <c r="M74" s="14" t="s">
        <v>979</v>
      </c>
      <c r="N74" s="15">
        <v>25504010</v>
      </c>
    </row>
    <row r="75" spans="1:14" s="2" customFormat="1" x14ac:dyDescent="0.25">
      <c r="A75" s="14" t="s">
        <v>980</v>
      </c>
      <c r="B75" s="14">
        <v>8181454</v>
      </c>
      <c r="C75" s="14" t="s">
        <v>940</v>
      </c>
      <c r="D75" s="14" t="s">
        <v>854</v>
      </c>
      <c r="E75" s="14" t="s">
        <v>37</v>
      </c>
      <c r="F75" s="14" t="s">
        <v>871</v>
      </c>
      <c r="G75" s="16">
        <v>25502020</v>
      </c>
      <c r="H75" s="14" t="s">
        <v>971</v>
      </c>
      <c r="I75" s="14" t="s">
        <v>871</v>
      </c>
      <c r="J75" s="15">
        <v>25504040</v>
      </c>
      <c r="K75" s="14" t="s">
        <v>981</v>
      </c>
      <c r="L75" s="2">
        <v>326836</v>
      </c>
      <c r="M75" s="14" t="s">
        <v>981</v>
      </c>
      <c r="N75" s="15">
        <v>25504040</v>
      </c>
    </row>
    <row r="76" spans="1:14" s="2" customFormat="1" x14ac:dyDescent="0.25">
      <c r="A76" s="14" t="s">
        <v>982</v>
      </c>
      <c r="B76" s="14">
        <v>360102</v>
      </c>
      <c r="C76" s="14" t="s">
        <v>940</v>
      </c>
      <c r="D76" s="14" t="s">
        <v>941</v>
      </c>
      <c r="E76" s="14" t="s">
        <v>42</v>
      </c>
      <c r="F76" s="14" t="s">
        <v>871</v>
      </c>
      <c r="G76" s="16">
        <v>25502020</v>
      </c>
      <c r="H76" s="14" t="s">
        <v>971</v>
      </c>
      <c r="I76" s="14" t="s">
        <v>871</v>
      </c>
      <c r="J76" s="15">
        <v>25504010</v>
      </c>
      <c r="K76" s="14" t="s">
        <v>979</v>
      </c>
      <c r="L76" s="2">
        <v>146104</v>
      </c>
      <c r="M76" s="14" t="s">
        <v>979</v>
      </c>
      <c r="N76" s="15">
        <v>25504010</v>
      </c>
    </row>
    <row r="77" spans="1:14" s="2" customFormat="1" x14ac:dyDescent="0.25">
      <c r="A77" s="14" t="s">
        <v>983</v>
      </c>
      <c r="B77" s="14">
        <v>8250197</v>
      </c>
      <c r="C77" s="14" t="s">
        <v>984</v>
      </c>
      <c r="D77" s="14" t="s">
        <v>985</v>
      </c>
      <c r="E77" s="14" t="s">
        <v>986</v>
      </c>
      <c r="F77" s="14" t="s">
        <v>871</v>
      </c>
      <c r="G77" s="16">
        <v>25502020</v>
      </c>
      <c r="H77" s="14" t="s">
        <v>971</v>
      </c>
      <c r="I77" s="14" t="s">
        <v>871</v>
      </c>
      <c r="J77" s="15">
        <v>25301040</v>
      </c>
      <c r="K77" s="14" t="s">
        <v>977</v>
      </c>
      <c r="L77" s="2">
        <v>337899</v>
      </c>
      <c r="M77" s="14" t="s">
        <v>977</v>
      </c>
      <c r="N77" s="15">
        <v>25301040</v>
      </c>
    </row>
    <row r="78" spans="1:14" s="2" customFormat="1" x14ac:dyDescent="0.25">
      <c r="A78" s="14" t="s">
        <v>987</v>
      </c>
      <c r="B78" s="14">
        <v>8112530</v>
      </c>
      <c r="C78" s="14" t="s">
        <v>988</v>
      </c>
      <c r="D78" s="14" t="s">
        <v>876</v>
      </c>
      <c r="E78" s="14" t="s">
        <v>877</v>
      </c>
      <c r="F78" s="14" t="s">
        <v>871</v>
      </c>
      <c r="G78" s="16">
        <v>25502020</v>
      </c>
      <c r="H78" s="14" t="s">
        <v>971</v>
      </c>
      <c r="I78" s="14" t="s">
        <v>871</v>
      </c>
      <c r="J78" s="15">
        <v>25503030</v>
      </c>
      <c r="K78" s="14" t="s">
        <v>873</v>
      </c>
      <c r="L78" s="2">
        <v>308821</v>
      </c>
      <c r="M78" s="14" t="s">
        <v>873</v>
      </c>
      <c r="N78" s="15">
        <v>25503030</v>
      </c>
    </row>
    <row r="79" spans="1:14" s="2" customFormat="1" x14ac:dyDescent="0.25">
      <c r="A79" s="14" t="s">
        <v>989</v>
      </c>
      <c r="B79" s="14">
        <v>8252678</v>
      </c>
      <c r="C79" s="14" t="s">
        <v>990</v>
      </c>
      <c r="D79" s="14" t="s">
        <v>991</v>
      </c>
      <c r="E79" s="14" t="s">
        <v>992</v>
      </c>
      <c r="F79" s="14" t="s">
        <v>871</v>
      </c>
      <c r="G79" s="16">
        <v>25502020</v>
      </c>
      <c r="H79" s="14" t="s">
        <v>971</v>
      </c>
      <c r="I79" s="14" t="s">
        <v>871</v>
      </c>
      <c r="J79" s="15">
        <v>25503030</v>
      </c>
      <c r="K79" s="14" t="s">
        <v>873</v>
      </c>
      <c r="L79" s="2">
        <v>342704</v>
      </c>
      <c r="M79" s="14" t="s">
        <v>873</v>
      </c>
      <c r="N79" s="15">
        <v>25503030</v>
      </c>
    </row>
    <row r="80" spans="1:14" s="2" customFormat="1" x14ac:dyDescent="0.25">
      <c r="A80" s="14" t="s">
        <v>993</v>
      </c>
      <c r="B80" s="14">
        <v>8026583</v>
      </c>
      <c r="C80" s="14" t="s">
        <v>899</v>
      </c>
      <c r="D80" s="14" t="s">
        <v>970</v>
      </c>
      <c r="E80" s="14" t="s">
        <v>66</v>
      </c>
      <c r="F80" s="14" t="s">
        <v>871</v>
      </c>
      <c r="G80" s="16">
        <v>25502020</v>
      </c>
      <c r="H80" s="14" t="s">
        <v>971</v>
      </c>
      <c r="I80" s="14" t="s">
        <v>871</v>
      </c>
      <c r="J80" s="15">
        <v>25301040</v>
      </c>
      <c r="K80" s="14" t="s">
        <v>977</v>
      </c>
      <c r="L80" s="2">
        <v>279511</v>
      </c>
      <c r="M80" s="14" t="s">
        <v>977</v>
      </c>
      <c r="N80" s="15">
        <v>25301040</v>
      </c>
    </row>
    <row r="81" spans="1:14" s="2" customFormat="1" x14ac:dyDescent="0.25">
      <c r="A81" s="14" t="s">
        <v>994</v>
      </c>
      <c r="B81" s="14">
        <v>8180908</v>
      </c>
      <c r="C81" s="14" t="s">
        <v>995</v>
      </c>
      <c r="D81" s="14" t="s">
        <v>996</v>
      </c>
      <c r="E81" s="14" t="s">
        <v>997</v>
      </c>
      <c r="F81" s="14" t="s">
        <v>871</v>
      </c>
      <c r="G81" s="16">
        <v>25502020</v>
      </c>
      <c r="H81" s="14" t="s">
        <v>971</v>
      </c>
      <c r="I81" s="14" t="s">
        <v>871</v>
      </c>
      <c r="J81" s="15">
        <v>25301040</v>
      </c>
      <c r="K81" s="14" t="s">
        <v>977</v>
      </c>
      <c r="L81" s="2">
        <v>326020</v>
      </c>
      <c r="M81" s="14" t="s">
        <v>977</v>
      </c>
      <c r="N81" s="15">
        <v>25301040</v>
      </c>
    </row>
    <row r="82" spans="1:14" s="2" customFormat="1" x14ac:dyDescent="0.25">
      <c r="A82" s="14" t="s">
        <v>998</v>
      </c>
      <c r="B82" s="14">
        <v>8179056</v>
      </c>
      <c r="C82" s="14" t="s">
        <v>875</v>
      </c>
      <c r="D82" s="14" t="s">
        <v>897</v>
      </c>
      <c r="E82" s="14" t="s">
        <v>52</v>
      </c>
      <c r="F82" s="14" t="s">
        <v>871</v>
      </c>
      <c r="G82" s="16">
        <v>25502020</v>
      </c>
      <c r="H82" s="14" t="s">
        <v>971</v>
      </c>
      <c r="I82" s="14" t="s">
        <v>871</v>
      </c>
      <c r="J82" s="15">
        <v>25301040</v>
      </c>
      <c r="K82" s="14" t="s">
        <v>977</v>
      </c>
      <c r="L82" s="2">
        <v>318762</v>
      </c>
      <c r="M82" s="14" t="s">
        <v>977</v>
      </c>
      <c r="N82" s="15">
        <v>25301040</v>
      </c>
    </row>
    <row r="83" spans="1:14" s="2" customFormat="1" x14ac:dyDescent="0.25">
      <c r="A83" s="14" t="s">
        <v>999</v>
      </c>
      <c r="B83" s="14">
        <v>8179426</v>
      </c>
      <c r="C83" s="14" t="s">
        <v>1000</v>
      </c>
      <c r="D83" s="14" t="s">
        <v>863</v>
      </c>
      <c r="E83" s="14" t="s">
        <v>65</v>
      </c>
      <c r="F83" s="14" t="s">
        <v>871</v>
      </c>
      <c r="G83" s="16">
        <v>25502020</v>
      </c>
      <c r="H83" s="14" t="s">
        <v>971</v>
      </c>
      <c r="I83" s="14" t="s">
        <v>871</v>
      </c>
      <c r="J83" s="15">
        <v>25503030</v>
      </c>
      <c r="K83" s="14" t="s">
        <v>873</v>
      </c>
      <c r="L83" s="2">
        <v>320615</v>
      </c>
      <c r="M83" s="14" t="s">
        <v>873</v>
      </c>
      <c r="N83" s="15">
        <v>25503030</v>
      </c>
    </row>
    <row r="84" spans="1:14" s="2" customFormat="1" x14ac:dyDescent="0.25">
      <c r="A84" s="14" t="s">
        <v>1001</v>
      </c>
      <c r="B84" s="14">
        <v>359802</v>
      </c>
      <c r="C84" s="14" t="s">
        <v>853</v>
      </c>
      <c r="D84" s="14" t="s">
        <v>854</v>
      </c>
      <c r="E84" s="14" t="s">
        <v>37</v>
      </c>
      <c r="F84" s="14" t="s">
        <v>871</v>
      </c>
      <c r="G84" s="16">
        <v>25502020</v>
      </c>
      <c r="H84" s="14" t="s">
        <v>971</v>
      </c>
      <c r="I84" s="14" t="s">
        <v>871</v>
      </c>
      <c r="J84" s="15">
        <v>25504060</v>
      </c>
      <c r="K84" s="14" t="s">
        <v>1002</v>
      </c>
      <c r="L84" s="2">
        <v>146034</v>
      </c>
      <c r="M84" s="14" t="s">
        <v>1002</v>
      </c>
      <c r="N84" s="15">
        <v>25504060</v>
      </c>
    </row>
    <row r="85" spans="1:14" s="2" customFormat="1" x14ac:dyDescent="0.25">
      <c r="A85" s="14" t="s">
        <v>1003</v>
      </c>
      <c r="B85" s="14">
        <v>819248</v>
      </c>
      <c r="C85" s="14" t="s">
        <v>899</v>
      </c>
      <c r="D85" s="14" t="s">
        <v>970</v>
      </c>
      <c r="E85" s="14" t="s">
        <v>66</v>
      </c>
      <c r="F85" s="14" t="s">
        <v>871</v>
      </c>
      <c r="G85" s="16">
        <v>25502020</v>
      </c>
      <c r="H85" s="14" t="s">
        <v>971</v>
      </c>
      <c r="I85" s="14" t="s">
        <v>885</v>
      </c>
      <c r="J85" s="15">
        <v>30101010</v>
      </c>
      <c r="K85" s="14" t="s">
        <v>972</v>
      </c>
      <c r="L85" s="2">
        <v>274218</v>
      </c>
      <c r="M85" s="14" t="s">
        <v>972</v>
      </c>
      <c r="N85" s="15">
        <v>30101010</v>
      </c>
    </row>
    <row r="86" spans="1:14" s="2" customFormat="1" x14ac:dyDescent="0.25">
      <c r="A86" s="14" t="s">
        <v>1004</v>
      </c>
      <c r="B86" s="14">
        <v>8248220</v>
      </c>
      <c r="C86" s="14" t="s">
        <v>995</v>
      </c>
      <c r="D86" s="14" t="s">
        <v>996</v>
      </c>
      <c r="E86" s="14" t="s">
        <v>997</v>
      </c>
      <c r="F86" s="14" t="s">
        <v>871</v>
      </c>
      <c r="G86" s="16">
        <v>25502020</v>
      </c>
      <c r="H86" s="14" t="s">
        <v>971</v>
      </c>
      <c r="I86" s="14" t="s">
        <v>871</v>
      </c>
      <c r="J86" s="15">
        <v>25504040</v>
      </c>
      <c r="K86" s="14" t="s">
        <v>981</v>
      </c>
      <c r="L86" s="2">
        <v>334335</v>
      </c>
      <c r="M86" s="14" t="s">
        <v>981</v>
      </c>
      <c r="N86" s="15">
        <v>25504040</v>
      </c>
    </row>
    <row r="87" spans="1:14" s="2" customFormat="1" x14ac:dyDescent="0.25">
      <c r="A87" s="14" t="s">
        <v>1005</v>
      </c>
      <c r="B87" s="14">
        <v>8178749</v>
      </c>
      <c r="C87" s="14" t="s">
        <v>913</v>
      </c>
      <c r="D87" s="14" t="s">
        <v>854</v>
      </c>
      <c r="E87" s="14" t="s">
        <v>37</v>
      </c>
      <c r="F87" s="14" t="s">
        <v>871</v>
      </c>
      <c r="G87" s="16">
        <v>25502020</v>
      </c>
      <c r="H87" s="14" t="s">
        <v>971</v>
      </c>
      <c r="I87" s="14" t="s">
        <v>871</v>
      </c>
      <c r="J87" s="15">
        <v>25503030</v>
      </c>
      <c r="K87" s="14" t="s">
        <v>873</v>
      </c>
      <c r="L87" s="2">
        <v>317354</v>
      </c>
      <c r="M87" s="14" t="s">
        <v>873</v>
      </c>
      <c r="N87" s="15">
        <v>25503030</v>
      </c>
    </row>
    <row r="88" spans="1:14" s="2" customFormat="1" x14ac:dyDescent="0.25">
      <c r="A88" s="14" t="s">
        <v>1006</v>
      </c>
      <c r="B88" s="14">
        <v>11557</v>
      </c>
      <c r="C88" s="14" t="s">
        <v>928</v>
      </c>
      <c r="D88" s="14" t="s">
        <v>929</v>
      </c>
      <c r="E88" s="14" t="s">
        <v>930</v>
      </c>
      <c r="F88" s="14" t="s">
        <v>871</v>
      </c>
      <c r="G88" s="16">
        <v>25502020</v>
      </c>
      <c r="H88" s="14" t="s">
        <v>971</v>
      </c>
      <c r="I88" s="14" t="s">
        <v>871</v>
      </c>
      <c r="J88" s="15">
        <v>25503030</v>
      </c>
      <c r="K88" s="14" t="s">
        <v>873</v>
      </c>
      <c r="L88" s="2">
        <v>32289</v>
      </c>
      <c r="M88" s="14" t="s">
        <v>873</v>
      </c>
      <c r="N88" s="15">
        <v>25503030</v>
      </c>
    </row>
    <row r="89" spans="1:14" s="2" customFormat="1" x14ac:dyDescent="0.25">
      <c r="A89" s="14" t="s">
        <v>1007</v>
      </c>
      <c r="B89" s="14">
        <v>26067</v>
      </c>
      <c r="C89" s="14" t="s">
        <v>853</v>
      </c>
      <c r="D89" s="14" t="s">
        <v>863</v>
      </c>
      <c r="E89" s="14" t="s">
        <v>65</v>
      </c>
      <c r="F89" s="14" t="s">
        <v>871</v>
      </c>
      <c r="G89" s="16">
        <v>25502020</v>
      </c>
      <c r="H89" s="14" t="s">
        <v>971</v>
      </c>
      <c r="I89" s="14" t="s">
        <v>871</v>
      </c>
      <c r="J89" s="15">
        <v>25503030</v>
      </c>
      <c r="K89" s="14" t="s">
        <v>873</v>
      </c>
      <c r="L89" s="2">
        <v>4337</v>
      </c>
      <c r="M89" s="14" t="s">
        <v>873</v>
      </c>
      <c r="N89" s="15">
        <v>25503030</v>
      </c>
    </row>
    <row r="90" spans="1:14" s="2" customFormat="1" x14ac:dyDescent="0.25">
      <c r="A90" s="14" t="s">
        <v>1008</v>
      </c>
      <c r="B90" s="14">
        <v>8184596</v>
      </c>
      <c r="C90" s="14" t="s">
        <v>990</v>
      </c>
      <c r="D90" s="14" t="s">
        <v>991</v>
      </c>
      <c r="E90" s="14" t="s">
        <v>992</v>
      </c>
      <c r="F90" s="14" t="s">
        <v>871</v>
      </c>
      <c r="G90" s="16">
        <v>25502020</v>
      </c>
      <c r="H90" s="14" t="s">
        <v>971</v>
      </c>
      <c r="I90" s="14" t="s">
        <v>871</v>
      </c>
      <c r="J90" s="15">
        <v>25503030</v>
      </c>
      <c r="K90" s="14" t="s">
        <v>873</v>
      </c>
      <c r="L90" s="2">
        <v>330276</v>
      </c>
      <c r="M90" s="14" t="s">
        <v>873</v>
      </c>
      <c r="N90" s="15">
        <v>25503030</v>
      </c>
    </row>
    <row r="91" spans="1:14" s="2" customFormat="1" x14ac:dyDescent="0.25">
      <c r="A91" s="14" t="s">
        <v>1009</v>
      </c>
      <c r="B91" s="14">
        <v>8031348</v>
      </c>
      <c r="C91" s="14" t="s">
        <v>1010</v>
      </c>
      <c r="D91" s="14" t="s">
        <v>929</v>
      </c>
      <c r="E91" s="14" t="s">
        <v>930</v>
      </c>
      <c r="F91" s="14" t="s">
        <v>871</v>
      </c>
      <c r="G91" s="16">
        <v>25502020</v>
      </c>
      <c r="H91" s="14" t="s">
        <v>971</v>
      </c>
      <c r="I91" s="14" t="s">
        <v>871</v>
      </c>
      <c r="J91" s="15">
        <v>25503030</v>
      </c>
      <c r="K91" s="14" t="s">
        <v>873</v>
      </c>
      <c r="L91" s="2">
        <v>290499</v>
      </c>
      <c r="M91" s="14" t="s">
        <v>873</v>
      </c>
      <c r="N91" s="15">
        <v>25503030</v>
      </c>
    </row>
    <row r="92" spans="1:14" s="2" customFormat="1" x14ac:dyDescent="0.25">
      <c r="A92" s="14" t="s">
        <v>1011</v>
      </c>
      <c r="B92" s="14">
        <v>31171</v>
      </c>
      <c r="C92" s="14" t="s">
        <v>888</v>
      </c>
      <c r="D92" s="14" t="s">
        <v>889</v>
      </c>
      <c r="E92" s="14" t="s">
        <v>44</v>
      </c>
      <c r="F92" s="14" t="s">
        <v>871</v>
      </c>
      <c r="G92" s="16">
        <v>25502020</v>
      </c>
      <c r="H92" s="14" t="s">
        <v>971</v>
      </c>
      <c r="I92" s="14" t="s">
        <v>871</v>
      </c>
      <c r="J92" s="15">
        <v>25503030</v>
      </c>
      <c r="K92" s="14" t="s">
        <v>873</v>
      </c>
      <c r="L92" s="2">
        <v>7734</v>
      </c>
      <c r="M92" s="14" t="s">
        <v>873</v>
      </c>
      <c r="N92" s="15">
        <v>25503030</v>
      </c>
    </row>
    <row r="93" spans="1:14" s="2" customFormat="1" x14ac:dyDescent="0.25">
      <c r="A93" s="14" t="s">
        <v>1012</v>
      </c>
      <c r="B93" s="14">
        <v>8030587</v>
      </c>
      <c r="C93" s="14" t="s">
        <v>853</v>
      </c>
      <c r="D93" s="14" t="s">
        <v>854</v>
      </c>
      <c r="E93" s="14" t="s">
        <v>37</v>
      </c>
      <c r="F93" s="14" t="s">
        <v>871</v>
      </c>
      <c r="G93" s="16">
        <v>25502020</v>
      </c>
      <c r="H93" s="14" t="s">
        <v>971</v>
      </c>
      <c r="I93" s="14" t="s">
        <v>871</v>
      </c>
      <c r="J93" s="15">
        <v>25504010</v>
      </c>
      <c r="K93" s="14" t="s">
        <v>979</v>
      </c>
      <c r="L93" s="2">
        <v>288159</v>
      </c>
      <c r="M93" s="14" t="s">
        <v>979</v>
      </c>
      <c r="N93" s="15">
        <v>25504010</v>
      </c>
    </row>
    <row r="94" spans="1:14" s="2" customFormat="1" x14ac:dyDescent="0.25">
      <c r="A94" s="14" t="s">
        <v>1013</v>
      </c>
      <c r="B94" s="14">
        <v>758324</v>
      </c>
      <c r="C94" s="14" t="s">
        <v>940</v>
      </c>
      <c r="D94" s="14" t="s">
        <v>941</v>
      </c>
      <c r="E94" s="14" t="s">
        <v>42</v>
      </c>
      <c r="F94" s="14" t="s">
        <v>871</v>
      </c>
      <c r="G94" s="16">
        <v>25502020</v>
      </c>
      <c r="H94" s="14" t="s">
        <v>971</v>
      </c>
      <c r="I94" s="14" t="s">
        <v>871</v>
      </c>
      <c r="J94" s="15">
        <v>25301040</v>
      </c>
      <c r="K94" s="14" t="s">
        <v>977</v>
      </c>
      <c r="L94" s="2">
        <v>189641</v>
      </c>
      <c r="M94" s="14" t="s">
        <v>977</v>
      </c>
      <c r="N94" s="15">
        <v>25301040</v>
      </c>
    </row>
    <row r="95" spans="1:14" s="2" customFormat="1" x14ac:dyDescent="0.25">
      <c r="A95" s="14" t="s">
        <v>1014</v>
      </c>
      <c r="B95" s="14">
        <v>56239</v>
      </c>
      <c r="C95" s="14" t="s">
        <v>888</v>
      </c>
      <c r="D95" s="14" t="s">
        <v>889</v>
      </c>
      <c r="E95" s="14" t="s">
        <v>44</v>
      </c>
      <c r="F95" s="14" t="s">
        <v>871</v>
      </c>
      <c r="G95" s="16">
        <v>25502020</v>
      </c>
      <c r="H95" s="14" t="s">
        <v>971</v>
      </c>
      <c r="I95" s="14" t="s">
        <v>871</v>
      </c>
      <c r="J95" s="15">
        <v>25504010</v>
      </c>
      <c r="K95" s="14" t="s">
        <v>979</v>
      </c>
      <c r="L95" s="2">
        <v>52334</v>
      </c>
      <c r="M95" s="14" t="s">
        <v>979</v>
      </c>
      <c r="N95" s="15">
        <v>25504010</v>
      </c>
    </row>
    <row r="96" spans="1:14" s="2" customFormat="1" x14ac:dyDescent="0.25">
      <c r="A96" s="14" t="s">
        <v>1015</v>
      </c>
      <c r="B96" s="14">
        <v>291363</v>
      </c>
      <c r="C96" s="14" t="s">
        <v>899</v>
      </c>
      <c r="D96" s="14" t="s">
        <v>854</v>
      </c>
      <c r="E96" s="14" t="s">
        <v>37</v>
      </c>
      <c r="F96" s="14" t="s">
        <v>871</v>
      </c>
      <c r="G96" s="16">
        <v>25502020</v>
      </c>
      <c r="H96" s="14" t="s">
        <v>971</v>
      </c>
      <c r="I96" s="14" t="s">
        <v>871</v>
      </c>
      <c r="J96" s="15">
        <v>25503030</v>
      </c>
      <c r="K96" s="14" t="s">
        <v>873</v>
      </c>
      <c r="L96" s="2">
        <v>132902</v>
      </c>
      <c r="M96" s="14" t="s">
        <v>873</v>
      </c>
      <c r="N96" s="15">
        <v>25503030</v>
      </c>
    </row>
    <row r="97" spans="1:14" s="2" customFormat="1" x14ac:dyDescent="0.25">
      <c r="A97" s="14" t="s">
        <v>1016</v>
      </c>
      <c r="B97" s="14">
        <v>570547</v>
      </c>
      <c r="C97" s="14" t="s">
        <v>1017</v>
      </c>
      <c r="D97" s="14" t="s">
        <v>1018</v>
      </c>
      <c r="E97" s="14" t="s">
        <v>82</v>
      </c>
      <c r="F97" s="14" t="s">
        <v>871</v>
      </c>
      <c r="G97" s="16">
        <v>25502020</v>
      </c>
      <c r="H97" s="14" t="s">
        <v>971</v>
      </c>
      <c r="I97" s="14" t="s">
        <v>871</v>
      </c>
      <c r="J97" s="15">
        <v>25503030</v>
      </c>
      <c r="K97" s="14" t="s">
        <v>873</v>
      </c>
      <c r="L97" s="2">
        <v>157829</v>
      </c>
      <c r="M97" s="14" t="s">
        <v>873</v>
      </c>
      <c r="N97" s="15">
        <v>25503030</v>
      </c>
    </row>
    <row r="98" spans="1:14" s="2" customFormat="1" x14ac:dyDescent="0.25">
      <c r="A98" s="14" t="s">
        <v>1019</v>
      </c>
      <c r="B98" s="14">
        <v>41619</v>
      </c>
      <c r="C98" s="14" t="s">
        <v>882</v>
      </c>
      <c r="D98" s="14" t="s">
        <v>883</v>
      </c>
      <c r="E98" s="14" t="s">
        <v>32</v>
      </c>
      <c r="F98" s="14" t="s">
        <v>871</v>
      </c>
      <c r="G98" s="16">
        <v>25502020</v>
      </c>
      <c r="H98" s="14" t="s">
        <v>971</v>
      </c>
      <c r="I98" s="14" t="s">
        <v>871</v>
      </c>
      <c r="J98" s="15">
        <v>25503030</v>
      </c>
      <c r="K98" s="14" t="s">
        <v>873</v>
      </c>
      <c r="L98" s="2">
        <v>37926</v>
      </c>
      <c r="M98" s="14" t="s">
        <v>873</v>
      </c>
      <c r="N98" s="15">
        <v>25503030</v>
      </c>
    </row>
    <row r="99" spans="1:14" s="2" customFormat="1" x14ac:dyDescent="0.25">
      <c r="A99" s="14" t="s">
        <v>1020</v>
      </c>
      <c r="B99" s="14">
        <v>819190</v>
      </c>
      <c r="C99" s="14" t="s">
        <v>899</v>
      </c>
      <c r="D99" s="14" t="s">
        <v>863</v>
      </c>
      <c r="E99" s="14" t="s">
        <v>65</v>
      </c>
      <c r="F99" s="14" t="s">
        <v>871</v>
      </c>
      <c r="G99" s="16">
        <v>25502020</v>
      </c>
      <c r="H99" s="14" t="s">
        <v>971</v>
      </c>
      <c r="I99" s="14" t="s">
        <v>871</v>
      </c>
      <c r="J99" s="15">
        <v>25503030</v>
      </c>
      <c r="K99" s="14" t="s">
        <v>873</v>
      </c>
      <c r="L99" s="2">
        <v>274160</v>
      </c>
      <c r="M99" s="14" t="s">
        <v>873</v>
      </c>
      <c r="N99" s="15">
        <v>25503030</v>
      </c>
    </row>
    <row r="100" spans="1:14" s="2" customFormat="1" x14ac:dyDescent="0.25">
      <c r="A100" s="14" t="s">
        <v>1021</v>
      </c>
      <c r="B100" s="14">
        <v>737530</v>
      </c>
      <c r="C100" s="14" t="s">
        <v>1010</v>
      </c>
      <c r="D100" s="14" t="s">
        <v>1022</v>
      </c>
      <c r="E100" s="14" t="s">
        <v>40</v>
      </c>
      <c r="F100" s="14" t="s">
        <v>871</v>
      </c>
      <c r="G100" s="16">
        <v>25502020</v>
      </c>
      <c r="H100" s="14" t="s">
        <v>971</v>
      </c>
      <c r="I100" s="14" t="s">
        <v>871</v>
      </c>
      <c r="J100" s="15">
        <v>25301040</v>
      </c>
      <c r="K100" s="14" t="s">
        <v>977</v>
      </c>
      <c r="L100" s="2">
        <v>178725</v>
      </c>
      <c r="M100" s="14" t="s">
        <v>977</v>
      </c>
      <c r="N100" s="15">
        <v>25301040</v>
      </c>
    </row>
    <row r="101" spans="1:14" s="2" customFormat="1" x14ac:dyDescent="0.25">
      <c r="A101" s="14" t="s">
        <v>1023</v>
      </c>
      <c r="B101" s="14">
        <v>8030627</v>
      </c>
      <c r="C101" s="14" t="s">
        <v>853</v>
      </c>
      <c r="D101" s="14" t="s">
        <v>854</v>
      </c>
      <c r="E101" s="14" t="s">
        <v>37</v>
      </c>
      <c r="F101" s="14" t="s">
        <v>871</v>
      </c>
      <c r="G101" s="16">
        <v>25502020</v>
      </c>
      <c r="H101" s="14" t="s">
        <v>971</v>
      </c>
      <c r="I101" s="14" t="s">
        <v>871</v>
      </c>
      <c r="J101" s="15">
        <v>25504040</v>
      </c>
      <c r="K101" s="14" t="s">
        <v>981</v>
      </c>
      <c r="L101" s="2">
        <v>288439</v>
      </c>
      <c r="M101" s="14" t="s">
        <v>981</v>
      </c>
      <c r="N101" s="15">
        <v>25504040</v>
      </c>
    </row>
    <row r="102" spans="1:14" s="2" customFormat="1" x14ac:dyDescent="0.25">
      <c r="A102" s="14" t="s">
        <v>1024</v>
      </c>
      <c r="B102" s="14">
        <v>46622</v>
      </c>
      <c r="C102" s="14" t="s">
        <v>1025</v>
      </c>
      <c r="D102" s="14" t="s">
        <v>863</v>
      </c>
      <c r="E102" s="14" t="s">
        <v>65</v>
      </c>
      <c r="F102" s="14" t="s">
        <v>871</v>
      </c>
      <c r="G102" s="16">
        <v>25502020</v>
      </c>
      <c r="H102" s="14" t="s">
        <v>971</v>
      </c>
      <c r="I102" s="14" t="s">
        <v>871</v>
      </c>
      <c r="J102" s="15">
        <v>25503030</v>
      </c>
      <c r="K102" s="14" t="s">
        <v>873</v>
      </c>
      <c r="L102" s="2">
        <v>41999</v>
      </c>
      <c r="M102" s="14" t="s">
        <v>873</v>
      </c>
      <c r="N102" s="15">
        <v>25503030</v>
      </c>
    </row>
    <row r="103" spans="1:14" s="2" customFormat="1" x14ac:dyDescent="0.25">
      <c r="A103" s="14" t="s">
        <v>1026</v>
      </c>
      <c r="B103" s="14">
        <v>820590</v>
      </c>
      <c r="C103" s="14" t="s">
        <v>888</v>
      </c>
      <c r="D103" s="14" t="s">
        <v>889</v>
      </c>
      <c r="E103" s="14" t="s">
        <v>44</v>
      </c>
      <c r="F103" s="14" t="s">
        <v>871</v>
      </c>
      <c r="G103" s="16">
        <v>25502020</v>
      </c>
      <c r="H103" s="14" t="s">
        <v>971</v>
      </c>
      <c r="I103" s="14" t="s">
        <v>871</v>
      </c>
      <c r="J103" s="15">
        <v>25503030</v>
      </c>
      <c r="K103" s="14" t="s">
        <v>873</v>
      </c>
      <c r="L103" s="2">
        <v>275296</v>
      </c>
      <c r="M103" s="14" t="s">
        <v>873</v>
      </c>
      <c r="N103" s="15">
        <v>25503030</v>
      </c>
    </row>
    <row r="104" spans="1:14" s="2" customFormat="1" x14ac:dyDescent="0.25">
      <c r="A104" s="14" t="s">
        <v>1027</v>
      </c>
      <c r="B104" s="14">
        <v>8108690</v>
      </c>
      <c r="C104" s="14" t="s">
        <v>899</v>
      </c>
      <c r="D104" s="14" t="s">
        <v>970</v>
      </c>
      <c r="E104" s="14" t="s">
        <v>66</v>
      </c>
      <c r="F104" s="14" t="s">
        <v>871</v>
      </c>
      <c r="G104" s="16">
        <v>25502020</v>
      </c>
      <c r="H104" s="14" t="s">
        <v>971</v>
      </c>
      <c r="I104" s="14" t="s">
        <v>871</v>
      </c>
      <c r="J104" s="15">
        <v>25503030</v>
      </c>
      <c r="K104" s="14" t="s">
        <v>873</v>
      </c>
      <c r="L104" s="2">
        <v>140534</v>
      </c>
      <c r="M104" s="14" t="s">
        <v>873</v>
      </c>
      <c r="N104" s="15">
        <v>25503030</v>
      </c>
    </row>
    <row r="105" spans="1:14" s="2" customFormat="1" x14ac:dyDescent="0.25">
      <c r="A105" s="14" t="s">
        <v>1028</v>
      </c>
      <c r="B105" s="14">
        <v>484362</v>
      </c>
      <c r="C105" s="14" t="s">
        <v>853</v>
      </c>
      <c r="D105" s="14" t="s">
        <v>863</v>
      </c>
      <c r="E105" s="14" t="s">
        <v>65</v>
      </c>
      <c r="F105" s="14" t="s">
        <v>871</v>
      </c>
      <c r="G105" s="16">
        <v>25502020</v>
      </c>
      <c r="H105" s="14" t="s">
        <v>971</v>
      </c>
      <c r="I105" s="14" t="s">
        <v>871</v>
      </c>
      <c r="J105" s="15">
        <v>25503030</v>
      </c>
      <c r="K105" s="14" t="s">
        <v>873</v>
      </c>
      <c r="L105" s="2">
        <v>153929</v>
      </c>
      <c r="M105" s="14" t="s">
        <v>873</v>
      </c>
      <c r="N105" s="15">
        <v>25503030</v>
      </c>
    </row>
    <row r="106" spans="1:14" s="2" customFormat="1" x14ac:dyDescent="0.25">
      <c r="A106" s="14" t="s">
        <v>1029</v>
      </c>
      <c r="B106" s="14">
        <v>36083</v>
      </c>
      <c r="C106" s="14" t="s">
        <v>875</v>
      </c>
      <c r="D106" s="14" t="s">
        <v>897</v>
      </c>
      <c r="E106" s="14" t="s">
        <v>52</v>
      </c>
      <c r="F106" s="14" t="s">
        <v>871</v>
      </c>
      <c r="G106" s="16">
        <v>25502020</v>
      </c>
      <c r="H106" s="14" t="s">
        <v>971</v>
      </c>
      <c r="I106" s="14" t="s">
        <v>871</v>
      </c>
      <c r="J106" s="15">
        <v>25504010</v>
      </c>
      <c r="K106" s="14" t="s">
        <v>979</v>
      </c>
      <c r="L106" s="2">
        <v>18545</v>
      </c>
      <c r="M106" s="14" t="s">
        <v>979</v>
      </c>
      <c r="N106" s="15">
        <v>25504010</v>
      </c>
    </row>
    <row r="107" spans="1:14" s="2" customFormat="1" x14ac:dyDescent="0.25">
      <c r="A107" s="14" t="s">
        <v>1030</v>
      </c>
      <c r="B107" s="14">
        <v>8107494</v>
      </c>
      <c r="C107" s="14" t="s">
        <v>899</v>
      </c>
      <c r="D107" s="14" t="s">
        <v>863</v>
      </c>
      <c r="E107" s="14" t="s">
        <v>65</v>
      </c>
      <c r="F107" s="14" t="s">
        <v>871</v>
      </c>
      <c r="G107" s="16">
        <v>25502020</v>
      </c>
      <c r="H107" s="14" t="s">
        <v>971</v>
      </c>
      <c r="I107" s="14" t="s">
        <v>885</v>
      </c>
      <c r="J107" s="15">
        <v>30101040</v>
      </c>
      <c r="K107" s="14" t="s">
        <v>886</v>
      </c>
      <c r="L107" s="2">
        <v>304082</v>
      </c>
      <c r="M107" s="14" t="s">
        <v>886</v>
      </c>
      <c r="N107" s="15">
        <v>30101040</v>
      </c>
    </row>
    <row r="108" spans="1:14" s="2" customFormat="1" x14ac:dyDescent="0.25">
      <c r="A108" s="14" t="s">
        <v>1031</v>
      </c>
      <c r="B108" s="14">
        <v>8180357</v>
      </c>
      <c r="C108" s="14" t="s">
        <v>940</v>
      </c>
      <c r="D108" s="14" t="s">
        <v>941</v>
      </c>
      <c r="E108" s="14" t="s">
        <v>42</v>
      </c>
      <c r="F108" s="14" t="s">
        <v>871</v>
      </c>
      <c r="G108" s="16">
        <v>25502020</v>
      </c>
      <c r="H108" s="14" t="s">
        <v>971</v>
      </c>
      <c r="I108" s="14" t="s">
        <v>871</v>
      </c>
      <c r="J108" s="15">
        <v>25504010</v>
      </c>
      <c r="K108" s="14" t="s">
        <v>979</v>
      </c>
      <c r="L108" s="2">
        <v>324136</v>
      </c>
      <c r="M108" s="14" t="s">
        <v>979</v>
      </c>
      <c r="N108" s="15">
        <v>25504010</v>
      </c>
    </row>
    <row r="109" spans="1:14" s="2" customFormat="1" x14ac:dyDescent="0.25">
      <c r="A109" s="14" t="s">
        <v>1032</v>
      </c>
      <c r="B109" s="14">
        <v>219181</v>
      </c>
      <c r="C109" s="14" t="s">
        <v>899</v>
      </c>
      <c r="D109" s="14" t="s">
        <v>863</v>
      </c>
      <c r="E109" s="14" t="s">
        <v>65</v>
      </c>
      <c r="F109" s="14" t="s">
        <v>871</v>
      </c>
      <c r="G109" s="16">
        <v>25502020</v>
      </c>
      <c r="H109" s="14" t="s">
        <v>971</v>
      </c>
      <c r="I109" s="14" t="s">
        <v>871</v>
      </c>
      <c r="J109" s="15">
        <v>25504020</v>
      </c>
      <c r="K109" s="14" t="s">
        <v>1033</v>
      </c>
      <c r="L109" s="2">
        <v>118422</v>
      </c>
      <c r="M109" s="14" t="s">
        <v>1033</v>
      </c>
      <c r="N109" s="15">
        <v>25504020</v>
      </c>
    </row>
    <row r="110" spans="1:14" s="2" customFormat="1" x14ac:dyDescent="0.25">
      <c r="A110" s="14" t="s">
        <v>1034</v>
      </c>
      <c r="B110" s="14">
        <v>8181416</v>
      </c>
      <c r="C110" s="14" t="s">
        <v>875</v>
      </c>
      <c r="D110" s="14" t="s">
        <v>854</v>
      </c>
      <c r="E110" s="14" t="s">
        <v>37</v>
      </c>
      <c r="F110" s="14" t="s">
        <v>871</v>
      </c>
      <c r="G110" s="16">
        <v>25502020</v>
      </c>
      <c r="H110" s="14" t="s">
        <v>971</v>
      </c>
      <c r="I110" s="14" t="s">
        <v>871</v>
      </c>
      <c r="J110" s="15">
        <v>25504050</v>
      </c>
      <c r="K110" s="14" t="s">
        <v>1035</v>
      </c>
      <c r="L110" s="2">
        <v>326797</v>
      </c>
      <c r="M110" s="14" t="s">
        <v>1035</v>
      </c>
      <c r="N110" s="15">
        <v>25504050</v>
      </c>
    </row>
    <row r="111" spans="1:14" s="2" customFormat="1" x14ac:dyDescent="0.25">
      <c r="A111" s="14" t="s">
        <v>1036</v>
      </c>
      <c r="B111" s="14">
        <v>8030624</v>
      </c>
      <c r="C111" s="14" t="s">
        <v>1000</v>
      </c>
      <c r="D111" s="14" t="s">
        <v>854</v>
      </c>
      <c r="E111" s="14" t="s">
        <v>37</v>
      </c>
      <c r="F111" s="14" t="s">
        <v>871</v>
      </c>
      <c r="G111" s="16">
        <v>25502020</v>
      </c>
      <c r="H111" s="14" t="s">
        <v>971</v>
      </c>
      <c r="I111" s="14" t="s">
        <v>936</v>
      </c>
      <c r="J111" s="15">
        <v>20202010</v>
      </c>
      <c r="K111" s="14" t="s">
        <v>1037</v>
      </c>
      <c r="L111" s="2">
        <v>288344</v>
      </c>
      <c r="M111" s="14" t="s">
        <v>1037</v>
      </c>
      <c r="N111" s="15">
        <v>20202010</v>
      </c>
    </row>
    <row r="112" spans="1:14" s="2" customFormat="1" x14ac:dyDescent="0.25">
      <c r="A112" s="14" t="s">
        <v>1038</v>
      </c>
      <c r="B112" s="14">
        <v>35344</v>
      </c>
      <c r="C112" s="14" t="s">
        <v>853</v>
      </c>
      <c r="D112" s="14" t="s">
        <v>863</v>
      </c>
      <c r="E112" s="14" t="s">
        <v>65</v>
      </c>
      <c r="F112" s="14" t="s">
        <v>871</v>
      </c>
      <c r="G112" s="16">
        <v>25502020</v>
      </c>
      <c r="H112" s="14" t="s">
        <v>971</v>
      </c>
      <c r="I112" s="14" t="s">
        <v>871</v>
      </c>
      <c r="J112" s="15">
        <v>25504040</v>
      </c>
      <c r="K112" s="14" t="s">
        <v>981</v>
      </c>
      <c r="L112" s="2">
        <v>11504</v>
      </c>
      <c r="M112" s="14" t="s">
        <v>981</v>
      </c>
      <c r="N112" s="15">
        <v>25504040</v>
      </c>
    </row>
    <row r="113" spans="1:14" s="2" customFormat="1" x14ac:dyDescent="0.25">
      <c r="A113" s="14" t="s">
        <v>1039</v>
      </c>
      <c r="B113" s="14">
        <v>8107440</v>
      </c>
      <c r="C113" s="14" t="s">
        <v>853</v>
      </c>
      <c r="D113" s="14" t="s">
        <v>854</v>
      </c>
      <c r="E113" s="14" t="s">
        <v>37</v>
      </c>
      <c r="F113" s="14" t="s">
        <v>1040</v>
      </c>
      <c r="G113" s="16">
        <v>45102020</v>
      </c>
      <c r="H113" s="14" t="s">
        <v>1041</v>
      </c>
      <c r="I113" s="14" t="s">
        <v>1042</v>
      </c>
      <c r="J113" s="15">
        <v>40201060</v>
      </c>
      <c r="K113" s="14" t="s">
        <v>1043</v>
      </c>
      <c r="L113" s="2">
        <v>304060</v>
      </c>
      <c r="M113" s="14" t="s">
        <v>1043</v>
      </c>
      <c r="N113" s="15">
        <v>40201060</v>
      </c>
    </row>
    <row r="114" spans="1:14" s="2" customFormat="1" x14ac:dyDescent="0.25">
      <c r="A114" s="14" t="s">
        <v>1044</v>
      </c>
      <c r="B114" s="14">
        <v>46636</v>
      </c>
      <c r="C114" s="14" t="s">
        <v>853</v>
      </c>
      <c r="D114" s="14" t="s">
        <v>854</v>
      </c>
      <c r="E114" s="14" t="s">
        <v>37</v>
      </c>
      <c r="F114" s="14" t="s">
        <v>1040</v>
      </c>
      <c r="G114" s="16">
        <v>45102020</v>
      </c>
      <c r="H114" s="14" t="s">
        <v>1041</v>
      </c>
      <c r="I114" s="14" t="s">
        <v>936</v>
      </c>
      <c r="J114" s="15">
        <v>20202030</v>
      </c>
      <c r="K114" s="14" t="s">
        <v>1041</v>
      </c>
      <c r="L114" s="2">
        <v>42013</v>
      </c>
      <c r="M114" s="14" t="s">
        <v>1041</v>
      </c>
      <c r="N114" s="15">
        <v>20202030</v>
      </c>
    </row>
    <row r="115" spans="1:14" s="2" customFormat="1" x14ac:dyDescent="0.25">
      <c r="A115" s="14" t="s">
        <v>1045</v>
      </c>
      <c r="B115" s="14">
        <v>823368</v>
      </c>
      <c r="C115" s="14" t="s">
        <v>995</v>
      </c>
      <c r="D115" s="14" t="s">
        <v>996</v>
      </c>
      <c r="E115" s="14" t="s">
        <v>997</v>
      </c>
      <c r="F115" s="14" t="s">
        <v>1042</v>
      </c>
      <c r="G115" s="16">
        <v>40102010</v>
      </c>
      <c r="H115" s="14" t="s">
        <v>1046</v>
      </c>
      <c r="I115" s="14" t="s">
        <v>1042</v>
      </c>
      <c r="J115" s="15">
        <v>40201050</v>
      </c>
      <c r="K115" s="14" t="s">
        <v>1047</v>
      </c>
      <c r="L115" s="2">
        <v>277459</v>
      </c>
      <c r="M115" s="14" t="s">
        <v>1047</v>
      </c>
      <c r="N115" s="15">
        <v>40201050</v>
      </c>
    </row>
    <row r="116" spans="1:14" s="2" customFormat="1" x14ac:dyDescent="0.25">
      <c r="A116" s="14" t="s">
        <v>1048</v>
      </c>
      <c r="B116" s="14">
        <v>8176321</v>
      </c>
      <c r="C116" s="14" t="s">
        <v>853</v>
      </c>
      <c r="D116" s="14" t="s">
        <v>863</v>
      </c>
      <c r="E116" s="14" t="s">
        <v>65</v>
      </c>
      <c r="F116" s="14" t="s">
        <v>1040</v>
      </c>
      <c r="G116" s="16">
        <v>45102020</v>
      </c>
      <c r="H116" s="14" t="s">
        <v>1041</v>
      </c>
      <c r="I116" s="14" t="s">
        <v>1042</v>
      </c>
      <c r="J116" s="15">
        <v>40201060</v>
      </c>
      <c r="K116" s="14" t="s">
        <v>1043</v>
      </c>
      <c r="L116" s="2">
        <v>313011</v>
      </c>
      <c r="M116" s="14" t="s">
        <v>1043</v>
      </c>
      <c r="N116" s="15">
        <v>40201060</v>
      </c>
    </row>
    <row r="117" spans="1:14" s="2" customFormat="1" x14ac:dyDescent="0.25">
      <c r="A117" s="14" t="s">
        <v>1049</v>
      </c>
      <c r="B117" s="14">
        <v>8175357</v>
      </c>
      <c r="C117" s="14" t="s">
        <v>853</v>
      </c>
      <c r="D117" s="14" t="s">
        <v>854</v>
      </c>
      <c r="E117" s="14" t="s">
        <v>37</v>
      </c>
      <c r="F117" s="14" t="s">
        <v>855</v>
      </c>
      <c r="G117" s="16">
        <v>60101060</v>
      </c>
      <c r="H117" s="14" t="s">
        <v>1050</v>
      </c>
      <c r="I117" s="14" t="s">
        <v>855</v>
      </c>
      <c r="J117" s="15">
        <v>60106010</v>
      </c>
      <c r="K117" s="14" t="s">
        <v>1051</v>
      </c>
      <c r="L117" s="2">
        <v>311020</v>
      </c>
      <c r="M117" s="14" t="s">
        <v>1051</v>
      </c>
      <c r="N117" s="15">
        <v>60106010</v>
      </c>
    </row>
    <row r="118" spans="1:14" s="2" customFormat="1" x14ac:dyDescent="0.25">
      <c r="A118" s="14" t="s">
        <v>1052</v>
      </c>
      <c r="B118" s="14">
        <v>8180146</v>
      </c>
      <c r="C118" s="14" t="s">
        <v>853</v>
      </c>
      <c r="D118" s="14" t="s">
        <v>863</v>
      </c>
      <c r="E118" s="14" t="s">
        <v>65</v>
      </c>
      <c r="F118" s="14" t="s">
        <v>1040</v>
      </c>
      <c r="G118" s="16">
        <v>45102020</v>
      </c>
      <c r="H118" s="14" t="s">
        <v>1041</v>
      </c>
      <c r="I118" s="14" t="s">
        <v>1042</v>
      </c>
      <c r="J118" s="15">
        <v>40201060</v>
      </c>
      <c r="K118" s="14" t="s">
        <v>1043</v>
      </c>
      <c r="L118" s="2">
        <v>323015</v>
      </c>
      <c r="M118" s="14" t="s">
        <v>1043</v>
      </c>
      <c r="N118" s="15">
        <v>40201060</v>
      </c>
    </row>
    <row r="119" spans="1:14" s="2" customFormat="1" x14ac:dyDescent="0.25">
      <c r="A119" s="14" t="s">
        <v>1053</v>
      </c>
      <c r="B119" s="14">
        <v>8497</v>
      </c>
      <c r="C119" s="14" t="s">
        <v>853</v>
      </c>
      <c r="D119" s="14" t="s">
        <v>854</v>
      </c>
      <c r="E119" s="14" t="s">
        <v>37</v>
      </c>
      <c r="F119" s="14" t="s">
        <v>1042</v>
      </c>
      <c r="G119" s="16">
        <v>40102010</v>
      </c>
      <c r="H119" s="14" t="s">
        <v>1046</v>
      </c>
      <c r="I119" s="14" t="s">
        <v>1042</v>
      </c>
      <c r="J119" s="15">
        <v>40201050</v>
      </c>
      <c r="K119" s="14" t="s">
        <v>1047</v>
      </c>
      <c r="L119" s="2">
        <v>1842</v>
      </c>
      <c r="M119" s="14" t="s">
        <v>1047</v>
      </c>
      <c r="N119" s="15">
        <v>40201050</v>
      </c>
    </row>
    <row r="120" spans="1:14" s="2" customFormat="1" x14ac:dyDescent="0.25">
      <c r="A120" s="14" t="s">
        <v>1054</v>
      </c>
      <c r="B120" s="14">
        <v>8184799</v>
      </c>
      <c r="C120" s="14" t="s">
        <v>879</v>
      </c>
      <c r="D120" s="14" t="s">
        <v>863</v>
      </c>
      <c r="E120" s="14" t="s">
        <v>65</v>
      </c>
      <c r="F120" s="14" t="s">
        <v>1040</v>
      </c>
      <c r="G120" s="16">
        <v>45102020</v>
      </c>
      <c r="H120" s="14" t="s">
        <v>1041</v>
      </c>
      <c r="I120" s="14" t="s">
        <v>1042</v>
      </c>
      <c r="J120" s="15">
        <v>40201060</v>
      </c>
      <c r="K120" s="14" t="s">
        <v>1043</v>
      </c>
      <c r="L120" s="2">
        <v>307920</v>
      </c>
      <c r="M120" s="14" t="s">
        <v>1043</v>
      </c>
      <c r="N120" s="15">
        <v>40201060</v>
      </c>
    </row>
    <row r="121" spans="1:14" s="2" customFormat="1" x14ac:dyDescent="0.25">
      <c r="A121" s="14" t="s">
        <v>1055</v>
      </c>
      <c r="B121" s="14">
        <v>20717</v>
      </c>
      <c r="C121" s="14" t="s">
        <v>853</v>
      </c>
      <c r="D121" s="14" t="s">
        <v>863</v>
      </c>
      <c r="E121" s="14" t="s">
        <v>65</v>
      </c>
      <c r="F121" s="14" t="s">
        <v>1040</v>
      </c>
      <c r="G121" s="16">
        <v>45102020</v>
      </c>
      <c r="H121" s="14" t="s">
        <v>1041</v>
      </c>
      <c r="I121" s="14" t="s">
        <v>936</v>
      </c>
      <c r="J121" s="15">
        <v>20202030</v>
      </c>
      <c r="K121" s="14" t="s">
        <v>1041</v>
      </c>
      <c r="L121" s="2">
        <v>14854</v>
      </c>
      <c r="M121" s="14" t="s">
        <v>1041</v>
      </c>
      <c r="N121" s="15">
        <v>20202030</v>
      </c>
    </row>
    <row r="122" spans="1:14" s="2" customFormat="1" x14ac:dyDescent="0.25">
      <c r="A122" s="14" t="s">
        <v>677</v>
      </c>
      <c r="B122" s="14">
        <v>43462</v>
      </c>
      <c r="C122" s="14" t="s">
        <v>853</v>
      </c>
      <c r="D122" s="14" t="s">
        <v>854</v>
      </c>
      <c r="E122" s="14" t="s">
        <v>37</v>
      </c>
      <c r="F122" s="14" t="s">
        <v>1040</v>
      </c>
      <c r="G122" s="16">
        <v>45102020</v>
      </c>
      <c r="H122" s="14" t="s">
        <v>1041</v>
      </c>
      <c r="I122" s="14" t="s">
        <v>1042</v>
      </c>
      <c r="J122" s="15">
        <v>40201060</v>
      </c>
      <c r="K122" s="14" t="s">
        <v>1043</v>
      </c>
      <c r="L122" s="2">
        <v>8936</v>
      </c>
      <c r="M122" s="14" t="s">
        <v>1043</v>
      </c>
      <c r="N122" s="15">
        <v>40201060</v>
      </c>
    </row>
    <row r="123" spans="1:14" s="2" customFormat="1" x14ac:dyDescent="0.25">
      <c r="A123" s="14" t="s">
        <v>174</v>
      </c>
      <c r="B123" s="14">
        <v>8029707</v>
      </c>
      <c r="C123" s="14" t="s">
        <v>1056</v>
      </c>
      <c r="D123" s="14" t="s">
        <v>1057</v>
      </c>
      <c r="E123" s="14" t="s">
        <v>50</v>
      </c>
      <c r="F123" s="14" t="s">
        <v>1040</v>
      </c>
      <c r="G123" s="16">
        <v>45102020</v>
      </c>
      <c r="H123" s="14" t="s">
        <v>1041</v>
      </c>
      <c r="I123" s="14" t="s">
        <v>1042</v>
      </c>
      <c r="J123" s="15">
        <v>40201060</v>
      </c>
      <c r="K123" s="14" t="s">
        <v>1043</v>
      </c>
      <c r="L123" s="2">
        <v>286299</v>
      </c>
      <c r="M123" s="14" t="s">
        <v>1043</v>
      </c>
      <c r="N123" s="15">
        <v>40201060</v>
      </c>
    </row>
    <row r="124" spans="1:14" s="2" customFormat="1" x14ac:dyDescent="0.25">
      <c r="A124" s="14" t="s">
        <v>1058</v>
      </c>
      <c r="B124" s="14">
        <v>25424</v>
      </c>
      <c r="C124" s="14" t="s">
        <v>879</v>
      </c>
      <c r="D124" s="14" t="s">
        <v>880</v>
      </c>
      <c r="E124" s="14" t="s">
        <v>55</v>
      </c>
      <c r="F124" s="14" t="s">
        <v>855</v>
      </c>
      <c r="G124" s="16">
        <v>60101060</v>
      </c>
      <c r="H124" s="14" t="s">
        <v>1050</v>
      </c>
      <c r="I124" s="14" t="s">
        <v>855</v>
      </c>
      <c r="J124" s="15">
        <v>60106010</v>
      </c>
      <c r="K124" s="14" t="s">
        <v>1051</v>
      </c>
      <c r="L124" s="2">
        <v>20018</v>
      </c>
      <c r="M124" s="14" t="s">
        <v>1051</v>
      </c>
      <c r="N124" s="15">
        <v>60106010</v>
      </c>
    </row>
    <row r="125" spans="1:14" s="2" customFormat="1" x14ac:dyDescent="0.25">
      <c r="A125" s="14" t="s">
        <v>1059</v>
      </c>
      <c r="B125" s="14">
        <v>8179570</v>
      </c>
      <c r="C125" s="14" t="s">
        <v>853</v>
      </c>
      <c r="D125" s="14" t="s">
        <v>863</v>
      </c>
      <c r="E125" s="14" t="s">
        <v>65</v>
      </c>
      <c r="F125" s="14" t="s">
        <v>1040</v>
      </c>
      <c r="G125" s="16">
        <v>45102020</v>
      </c>
      <c r="H125" s="14" t="s">
        <v>1041</v>
      </c>
      <c r="I125" s="14" t="s">
        <v>1042</v>
      </c>
      <c r="J125" s="15">
        <v>40201060</v>
      </c>
      <c r="K125" s="14" t="s">
        <v>1043</v>
      </c>
      <c r="L125" s="2">
        <v>321475</v>
      </c>
      <c r="M125" s="14" t="s">
        <v>1043</v>
      </c>
      <c r="N125" s="15">
        <v>40201060</v>
      </c>
    </row>
    <row r="126" spans="1:14" s="2" customFormat="1" x14ac:dyDescent="0.25">
      <c r="A126" s="14" t="s">
        <v>1060</v>
      </c>
      <c r="B126" s="14">
        <v>42189</v>
      </c>
      <c r="C126" s="14" t="s">
        <v>951</v>
      </c>
      <c r="D126" s="14" t="s">
        <v>952</v>
      </c>
      <c r="E126" s="14" t="s">
        <v>34</v>
      </c>
      <c r="F126" s="14" t="s">
        <v>855</v>
      </c>
      <c r="G126" s="16">
        <v>60101060</v>
      </c>
      <c r="H126" s="14" t="s">
        <v>1050</v>
      </c>
      <c r="I126" s="14" t="s">
        <v>855</v>
      </c>
      <c r="J126" s="15">
        <v>60106010</v>
      </c>
      <c r="K126" s="14" t="s">
        <v>1051</v>
      </c>
      <c r="L126" s="2">
        <v>17876</v>
      </c>
      <c r="M126" s="14" t="s">
        <v>1051</v>
      </c>
      <c r="N126" s="15">
        <v>60106010</v>
      </c>
    </row>
    <row r="127" spans="1:14" s="2" customFormat="1" x14ac:dyDescent="0.25">
      <c r="A127" s="14" t="s">
        <v>1061</v>
      </c>
      <c r="B127" s="14">
        <v>8180178</v>
      </c>
      <c r="C127" s="14" t="s">
        <v>853</v>
      </c>
      <c r="D127" s="14" t="s">
        <v>863</v>
      </c>
      <c r="E127" s="14" t="s">
        <v>65</v>
      </c>
      <c r="F127" s="14" t="s">
        <v>1040</v>
      </c>
      <c r="G127" s="16">
        <v>45102020</v>
      </c>
      <c r="H127" s="14" t="s">
        <v>1041</v>
      </c>
      <c r="I127" s="14" t="s">
        <v>936</v>
      </c>
      <c r="J127" s="15">
        <v>20202030</v>
      </c>
      <c r="K127" s="14" t="s">
        <v>1041</v>
      </c>
      <c r="L127" s="2">
        <v>323298</v>
      </c>
      <c r="M127" s="14" t="s">
        <v>1041</v>
      </c>
      <c r="N127" s="15">
        <v>20202030</v>
      </c>
    </row>
    <row r="128" spans="1:14" s="2" customFormat="1" x14ac:dyDescent="0.25">
      <c r="A128" s="14" t="s">
        <v>1062</v>
      </c>
      <c r="B128" s="14">
        <v>8180794</v>
      </c>
      <c r="C128" s="14" t="s">
        <v>875</v>
      </c>
      <c r="D128" s="14" t="s">
        <v>897</v>
      </c>
      <c r="E128" s="14" t="s">
        <v>52</v>
      </c>
      <c r="F128" s="14" t="s">
        <v>1040</v>
      </c>
      <c r="G128" s="16">
        <v>45102020</v>
      </c>
      <c r="H128" s="14" t="s">
        <v>1041</v>
      </c>
      <c r="I128" s="14" t="s">
        <v>1042</v>
      </c>
      <c r="J128" s="15">
        <v>40201060</v>
      </c>
      <c r="K128" s="14" t="s">
        <v>1043</v>
      </c>
      <c r="L128" s="2">
        <v>325295</v>
      </c>
      <c r="M128" s="14" t="s">
        <v>1043</v>
      </c>
      <c r="N128" s="15">
        <v>40201060</v>
      </c>
    </row>
    <row r="129" spans="1:14" s="2" customFormat="1" x14ac:dyDescent="0.25">
      <c r="A129" s="14" t="s">
        <v>1063</v>
      </c>
      <c r="B129" s="14">
        <v>43683</v>
      </c>
      <c r="C129" s="14" t="s">
        <v>995</v>
      </c>
      <c r="D129" s="14" t="s">
        <v>854</v>
      </c>
      <c r="E129" s="14" t="s">
        <v>37</v>
      </c>
      <c r="F129" s="14" t="s">
        <v>1040</v>
      </c>
      <c r="G129" s="16">
        <v>45102020</v>
      </c>
      <c r="H129" s="14" t="s">
        <v>1041</v>
      </c>
      <c r="I129" s="14" t="s">
        <v>936</v>
      </c>
      <c r="J129" s="15">
        <v>20202030</v>
      </c>
      <c r="K129" s="14" t="s">
        <v>1041</v>
      </c>
      <c r="L129" s="2">
        <v>40819</v>
      </c>
      <c r="M129" s="14" t="s">
        <v>1041</v>
      </c>
      <c r="N129" s="15">
        <v>20202030</v>
      </c>
    </row>
    <row r="130" spans="1:14" s="2" customFormat="1" x14ac:dyDescent="0.25">
      <c r="A130" s="14" t="s">
        <v>1064</v>
      </c>
      <c r="B130" s="14">
        <v>681372</v>
      </c>
      <c r="C130" s="14" t="s">
        <v>853</v>
      </c>
      <c r="D130" s="14" t="s">
        <v>854</v>
      </c>
      <c r="E130" s="14" t="s">
        <v>37</v>
      </c>
      <c r="F130" s="14" t="s">
        <v>1040</v>
      </c>
      <c r="G130" s="16">
        <v>45102020</v>
      </c>
      <c r="H130" s="14" t="s">
        <v>1041</v>
      </c>
      <c r="I130" s="14" t="s">
        <v>1042</v>
      </c>
      <c r="J130" s="15">
        <v>40201060</v>
      </c>
      <c r="K130" s="14" t="s">
        <v>1043</v>
      </c>
      <c r="L130" s="2">
        <v>162104</v>
      </c>
      <c r="M130" s="14" t="s">
        <v>1043</v>
      </c>
      <c r="N130" s="15">
        <v>40201060</v>
      </c>
    </row>
    <row r="131" spans="1:14" s="2" customFormat="1" x14ac:dyDescent="0.25">
      <c r="A131" s="14" t="s">
        <v>1065</v>
      </c>
      <c r="B131" s="14">
        <v>351407</v>
      </c>
      <c r="C131" s="14" t="s">
        <v>853</v>
      </c>
      <c r="D131" s="14" t="s">
        <v>863</v>
      </c>
      <c r="E131" s="14" t="s">
        <v>65</v>
      </c>
      <c r="F131" s="14" t="s">
        <v>1040</v>
      </c>
      <c r="G131" s="16">
        <v>45102020</v>
      </c>
      <c r="H131" s="14" t="s">
        <v>1041</v>
      </c>
      <c r="I131" s="14" t="s">
        <v>871</v>
      </c>
      <c r="J131" s="15">
        <v>25301020</v>
      </c>
      <c r="K131" s="14" t="s">
        <v>1066</v>
      </c>
      <c r="L131" s="2">
        <v>140444</v>
      </c>
      <c r="M131" s="14" t="s">
        <v>1066</v>
      </c>
      <c r="N131" s="15">
        <v>25301020</v>
      </c>
    </row>
    <row r="132" spans="1:14" s="2" customFormat="1" x14ac:dyDescent="0.25">
      <c r="A132" s="14" t="s">
        <v>1067</v>
      </c>
      <c r="B132" s="14">
        <v>8177054</v>
      </c>
      <c r="C132" s="14" t="s">
        <v>879</v>
      </c>
      <c r="D132" s="14" t="s">
        <v>854</v>
      </c>
      <c r="E132" s="14" t="s">
        <v>37</v>
      </c>
      <c r="F132" s="14" t="s">
        <v>1040</v>
      </c>
      <c r="G132" s="16">
        <v>45102020</v>
      </c>
      <c r="H132" s="14" t="s">
        <v>1041</v>
      </c>
      <c r="I132" s="14" t="s">
        <v>936</v>
      </c>
      <c r="J132" s="15">
        <v>20202030</v>
      </c>
      <c r="K132" s="14" t="s">
        <v>1041</v>
      </c>
      <c r="L132" s="2">
        <v>314181</v>
      </c>
      <c r="M132" s="14" t="s">
        <v>1041</v>
      </c>
      <c r="N132" s="15">
        <v>20202030</v>
      </c>
    </row>
    <row r="133" spans="1:14" s="2" customFormat="1" x14ac:dyDescent="0.25">
      <c r="A133" s="14" t="s">
        <v>1068</v>
      </c>
      <c r="B133" s="14">
        <v>298580</v>
      </c>
      <c r="C133" s="14" t="s">
        <v>995</v>
      </c>
      <c r="D133" s="14" t="s">
        <v>996</v>
      </c>
      <c r="E133" s="14" t="s">
        <v>997</v>
      </c>
      <c r="F133" s="14" t="s">
        <v>1042</v>
      </c>
      <c r="G133" s="16">
        <v>40102010</v>
      </c>
      <c r="H133" s="14" t="s">
        <v>1046</v>
      </c>
      <c r="I133" s="14" t="s">
        <v>1042</v>
      </c>
      <c r="J133" s="15">
        <v>40201050</v>
      </c>
      <c r="K133" s="14" t="s">
        <v>1047</v>
      </c>
      <c r="L133" s="2">
        <v>30397</v>
      </c>
      <c r="M133" s="14" t="s">
        <v>1047</v>
      </c>
      <c r="N133" s="15">
        <v>40201050</v>
      </c>
    </row>
    <row r="134" spans="1:14" s="2" customFormat="1" x14ac:dyDescent="0.25">
      <c r="A134" s="14" t="s">
        <v>1069</v>
      </c>
      <c r="B134" s="14">
        <v>10029</v>
      </c>
      <c r="C134" s="14" t="s">
        <v>853</v>
      </c>
      <c r="D134" s="14" t="s">
        <v>854</v>
      </c>
      <c r="E134" s="14" t="s">
        <v>37</v>
      </c>
      <c r="F134" s="14" t="s">
        <v>855</v>
      </c>
      <c r="G134" s="16">
        <v>60101060</v>
      </c>
      <c r="H134" s="14" t="s">
        <v>1050</v>
      </c>
      <c r="I134" s="14" t="s">
        <v>855</v>
      </c>
      <c r="J134" s="15">
        <v>60106010</v>
      </c>
      <c r="K134" s="14" t="s">
        <v>1051</v>
      </c>
      <c r="L134" s="2">
        <v>4687</v>
      </c>
      <c r="M134" s="14" t="s">
        <v>1051</v>
      </c>
      <c r="N134" s="15">
        <v>60106010</v>
      </c>
    </row>
    <row r="135" spans="1:14" s="2" customFormat="1" x14ac:dyDescent="0.25">
      <c r="A135" s="14" t="s">
        <v>1070</v>
      </c>
      <c r="B135" s="14">
        <v>8184827</v>
      </c>
      <c r="C135" s="14" t="s">
        <v>853</v>
      </c>
      <c r="D135" s="14" t="s">
        <v>863</v>
      </c>
      <c r="E135" s="14" t="s">
        <v>65</v>
      </c>
      <c r="F135" s="14" t="s">
        <v>1042</v>
      </c>
      <c r="G135" s="16">
        <v>40102010</v>
      </c>
      <c r="H135" s="14" t="s">
        <v>1046</v>
      </c>
      <c r="I135" s="14" t="s">
        <v>1042</v>
      </c>
      <c r="J135" s="15">
        <v>40201050</v>
      </c>
      <c r="K135" s="14" t="s">
        <v>1047</v>
      </c>
      <c r="L135" s="2">
        <v>331235</v>
      </c>
      <c r="M135" s="14" t="s">
        <v>1047</v>
      </c>
      <c r="N135" s="15">
        <v>40201050</v>
      </c>
    </row>
    <row r="136" spans="1:14" s="2" customFormat="1" x14ac:dyDescent="0.25">
      <c r="A136" s="14" t="s">
        <v>1071</v>
      </c>
      <c r="B136" s="14">
        <v>8029691</v>
      </c>
      <c r="C136" s="14" t="s">
        <v>899</v>
      </c>
      <c r="D136" s="14" t="s">
        <v>907</v>
      </c>
      <c r="E136" s="14" t="s">
        <v>908</v>
      </c>
      <c r="F136" s="14" t="s">
        <v>1040</v>
      </c>
      <c r="G136" s="16">
        <v>45102020</v>
      </c>
      <c r="H136" s="14" t="s">
        <v>1041</v>
      </c>
      <c r="I136" s="14" t="s">
        <v>1042</v>
      </c>
      <c r="J136" s="15">
        <v>40201060</v>
      </c>
      <c r="K136" s="14" t="s">
        <v>1043</v>
      </c>
      <c r="L136" s="2">
        <v>286139</v>
      </c>
      <c r="M136" s="14" t="s">
        <v>1043</v>
      </c>
      <c r="N136" s="15">
        <v>40201060</v>
      </c>
    </row>
    <row r="137" spans="1:14" s="2" customFormat="1" x14ac:dyDescent="0.25">
      <c r="A137" s="14" t="s">
        <v>1072</v>
      </c>
      <c r="B137" s="14">
        <v>33907</v>
      </c>
      <c r="C137" s="14" t="s">
        <v>899</v>
      </c>
      <c r="D137" s="14" t="s">
        <v>970</v>
      </c>
      <c r="E137" s="14" t="s">
        <v>66</v>
      </c>
      <c r="F137" s="14" t="s">
        <v>1040</v>
      </c>
      <c r="G137" s="16">
        <v>45102020</v>
      </c>
      <c r="H137" s="14" t="s">
        <v>1041</v>
      </c>
      <c r="I137" s="14" t="s">
        <v>871</v>
      </c>
      <c r="J137" s="15">
        <v>25301020</v>
      </c>
      <c r="K137" s="14" t="s">
        <v>1066</v>
      </c>
      <c r="L137" s="2">
        <v>39326</v>
      </c>
      <c r="M137" s="14" t="s">
        <v>1066</v>
      </c>
      <c r="N137" s="15">
        <v>25301020</v>
      </c>
    </row>
    <row r="138" spans="1:14" s="2" customFormat="1" x14ac:dyDescent="0.25">
      <c r="A138" s="14" t="s">
        <v>1073</v>
      </c>
      <c r="B138" s="14">
        <v>402</v>
      </c>
      <c r="C138" s="14" t="s">
        <v>951</v>
      </c>
      <c r="D138" s="14" t="s">
        <v>952</v>
      </c>
      <c r="E138" s="14" t="s">
        <v>34</v>
      </c>
      <c r="F138" s="14" t="s">
        <v>885</v>
      </c>
      <c r="G138" s="16">
        <v>30101040</v>
      </c>
      <c r="H138" s="14" t="s">
        <v>1074</v>
      </c>
      <c r="I138" s="14" t="s">
        <v>885</v>
      </c>
      <c r="J138" s="15">
        <v>30101040</v>
      </c>
      <c r="K138" s="14" t="s">
        <v>886</v>
      </c>
      <c r="L138" s="2">
        <v>20537</v>
      </c>
      <c r="M138" s="14" t="s">
        <v>886</v>
      </c>
      <c r="N138" s="15">
        <v>30101040</v>
      </c>
    </row>
    <row r="139" spans="1:14" s="2" customFormat="1" x14ac:dyDescent="0.25">
      <c r="A139" s="14" t="s">
        <v>1075</v>
      </c>
      <c r="B139" s="14">
        <v>7530</v>
      </c>
      <c r="C139" s="14" t="s">
        <v>853</v>
      </c>
      <c r="D139" s="14" t="s">
        <v>854</v>
      </c>
      <c r="E139" s="14" t="s">
        <v>37</v>
      </c>
      <c r="F139" s="14" t="s">
        <v>1042</v>
      </c>
      <c r="G139" s="16">
        <v>40102010</v>
      </c>
      <c r="H139" s="14" t="s">
        <v>1046</v>
      </c>
      <c r="I139" s="14" t="s">
        <v>1042</v>
      </c>
      <c r="J139" s="15">
        <v>40201050</v>
      </c>
      <c r="K139" s="14" t="s">
        <v>1047</v>
      </c>
      <c r="L139" s="2">
        <v>8671</v>
      </c>
      <c r="M139" s="14" t="s">
        <v>1047</v>
      </c>
      <c r="N139" s="15">
        <v>40201050</v>
      </c>
    </row>
    <row r="140" spans="1:14" s="2" customFormat="1" x14ac:dyDescent="0.25">
      <c r="A140" s="14" t="s">
        <v>1076</v>
      </c>
      <c r="B140" s="14">
        <v>31915</v>
      </c>
      <c r="C140" s="14" t="s">
        <v>879</v>
      </c>
      <c r="D140" s="14" t="s">
        <v>880</v>
      </c>
      <c r="E140" s="14" t="s">
        <v>55</v>
      </c>
      <c r="F140" s="14" t="s">
        <v>855</v>
      </c>
      <c r="G140" s="16">
        <v>60101060</v>
      </c>
      <c r="H140" s="14" t="s">
        <v>1050</v>
      </c>
      <c r="I140" s="14" t="s">
        <v>855</v>
      </c>
      <c r="J140" s="15">
        <v>60106010</v>
      </c>
      <c r="K140" s="14" t="s">
        <v>1051</v>
      </c>
      <c r="L140" s="2">
        <v>20628</v>
      </c>
      <c r="M140" s="14" t="s">
        <v>1051</v>
      </c>
      <c r="N140" s="15">
        <v>60106010</v>
      </c>
    </row>
    <row r="141" spans="1:14" s="2" customFormat="1" x14ac:dyDescent="0.25">
      <c r="A141" s="14" t="s">
        <v>1077</v>
      </c>
      <c r="B141" s="14">
        <v>817966</v>
      </c>
      <c r="C141" s="14" t="s">
        <v>853</v>
      </c>
      <c r="D141" s="14" t="s">
        <v>854</v>
      </c>
      <c r="E141" s="14" t="s">
        <v>37</v>
      </c>
      <c r="F141" s="14" t="s">
        <v>885</v>
      </c>
      <c r="G141" s="16">
        <v>30101040</v>
      </c>
      <c r="H141" s="14" t="s">
        <v>1074</v>
      </c>
      <c r="I141" s="14" t="s">
        <v>885</v>
      </c>
      <c r="J141" s="15">
        <v>30101040</v>
      </c>
      <c r="K141" s="14" t="s">
        <v>886</v>
      </c>
      <c r="L141" s="2">
        <v>273336</v>
      </c>
      <c r="M141" s="14" t="s">
        <v>886</v>
      </c>
      <c r="N141" s="15">
        <v>30101040</v>
      </c>
    </row>
    <row r="142" spans="1:14" s="2" customFormat="1" x14ac:dyDescent="0.25">
      <c r="A142" s="14" t="s">
        <v>1078</v>
      </c>
      <c r="B142" s="14">
        <v>351232</v>
      </c>
      <c r="C142" s="14" t="s">
        <v>853</v>
      </c>
      <c r="D142" s="14" t="s">
        <v>854</v>
      </c>
      <c r="E142" s="14" t="s">
        <v>37</v>
      </c>
      <c r="F142" s="14" t="s">
        <v>855</v>
      </c>
      <c r="G142" s="16">
        <v>60101080</v>
      </c>
      <c r="H142" s="14" t="s">
        <v>856</v>
      </c>
      <c r="I142" s="14" t="s">
        <v>855</v>
      </c>
      <c r="J142" s="15">
        <v>60108010</v>
      </c>
      <c r="K142" s="14" t="s">
        <v>859</v>
      </c>
      <c r="L142" s="2">
        <v>140331</v>
      </c>
      <c r="M142" s="14" t="s">
        <v>859</v>
      </c>
      <c r="N142" s="15">
        <v>60108010</v>
      </c>
    </row>
    <row r="143" spans="1:14" s="2" customFormat="1" x14ac:dyDescent="0.25">
      <c r="A143" s="14" t="s">
        <v>1079</v>
      </c>
      <c r="B143" s="14">
        <v>8104997</v>
      </c>
      <c r="C143" s="14" t="s">
        <v>853</v>
      </c>
      <c r="D143" s="14" t="s">
        <v>863</v>
      </c>
      <c r="E143" s="14" t="s">
        <v>65</v>
      </c>
      <c r="F143" s="14" t="s">
        <v>1040</v>
      </c>
      <c r="G143" s="16">
        <v>45102020</v>
      </c>
      <c r="H143" s="14" t="s">
        <v>1041</v>
      </c>
      <c r="I143" s="14" t="s">
        <v>936</v>
      </c>
      <c r="J143" s="15">
        <v>20202030</v>
      </c>
      <c r="K143" s="14" t="s">
        <v>1041</v>
      </c>
      <c r="L143" s="2">
        <v>298180</v>
      </c>
      <c r="M143" s="14" t="s">
        <v>1041</v>
      </c>
      <c r="N143" s="15">
        <v>20202030</v>
      </c>
    </row>
    <row r="144" spans="1:14" s="2" customFormat="1" x14ac:dyDescent="0.25">
      <c r="A144" s="14" t="s">
        <v>338</v>
      </c>
      <c r="B144" s="14">
        <v>817626</v>
      </c>
      <c r="C144" s="14" t="s">
        <v>1010</v>
      </c>
      <c r="D144" s="14" t="s">
        <v>1022</v>
      </c>
      <c r="E144" s="14" t="s">
        <v>40</v>
      </c>
      <c r="F144" s="14" t="s">
        <v>1040</v>
      </c>
      <c r="G144" s="16">
        <v>45102020</v>
      </c>
      <c r="H144" s="14" t="s">
        <v>1041</v>
      </c>
      <c r="I144" s="14" t="s">
        <v>1042</v>
      </c>
      <c r="J144" s="15">
        <v>40201060</v>
      </c>
      <c r="K144" s="14" t="s">
        <v>1043</v>
      </c>
      <c r="L144" s="2">
        <v>272996</v>
      </c>
      <c r="M144" s="14" t="s">
        <v>1043</v>
      </c>
      <c r="N144" s="15">
        <v>40201060</v>
      </c>
    </row>
    <row r="145" spans="1:14" s="2" customFormat="1" x14ac:dyDescent="0.25">
      <c r="A145" s="14" t="s">
        <v>1080</v>
      </c>
      <c r="B145" s="14">
        <v>4501</v>
      </c>
      <c r="C145" s="14" t="s">
        <v>853</v>
      </c>
      <c r="D145" s="14" t="s">
        <v>854</v>
      </c>
      <c r="E145" s="14" t="s">
        <v>37</v>
      </c>
      <c r="F145" s="14" t="s">
        <v>855</v>
      </c>
      <c r="G145" s="16">
        <v>60101060</v>
      </c>
      <c r="H145" s="14" t="s">
        <v>1050</v>
      </c>
      <c r="I145" s="14" t="s">
        <v>855</v>
      </c>
      <c r="J145" s="15">
        <v>60106010</v>
      </c>
      <c r="K145" s="14" t="s">
        <v>1051</v>
      </c>
      <c r="L145" s="2">
        <v>15657</v>
      </c>
      <c r="M145" s="14" t="s">
        <v>1051</v>
      </c>
      <c r="N145" s="15">
        <v>60106010</v>
      </c>
    </row>
    <row r="146" spans="1:14" s="2" customFormat="1" x14ac:dyDescent="0.25">
      <c r="A146" s="14" t="s">
        <v>1081</v>
      </c>
      <c r="B146" s="14">
        <v>8112711</v>
      </c>
      <c r="C146" s="14" t="s">
        <v>984</v>
      </c>
      <c r="D146" s="14" t="s">
        <v>985</v>
      </c>
      <c r="E146" s="14" t="s">
        <v>986</v>
      </c>
      <c r="F146" s="14" t="s">
        <v>885</v>
      </c>
      <c r="G146" s="16">
        <v>30101040</v>
      </c>
      <c r="H146" s="14" t="s">
        <v>1074</v>
      </c>
      <c r="I146" s="14" t="s">
        <v>885</v>
      </c>
      <c r="J146" s="15">
        <v>30101040</v>
      </c>
      <c r="K146" s="14" t="s">
        <v>886</v>
      </c>
      <c r="L146" s="2">
        <v>309200</v>
      </c>
      <c r="M146" s="14" t="s">
        <v>886</v>
      </c>
      <c r="N146" s="15">
        <v>30101040</v>
      </c>
    </row>
    <row r="147" spans="1:14" s="2" customFormat="1" x14ac:dyDescent="0.25">
      <c r="A147" s="14" t="s">
        <v>549</v>
      </c>
      <c r="B147" s="14">
        <v>44387</v>
      </c>
      <c r="C147" s="14" t="s">
        <v>853</v>
      </c>
      <c r="D147" s="14" t="s">
        <v>854</v>
      </c>
      <c r="E147" s="14" t="s">
        <v>37</v>
      </c>
      <c r="F147" s="14" t="s">
        <v>1040</v>
      </c>
      <c r="G147" s="16">
        <v>45102020</v>
      </c>
      <c r="H147" s="14" t="s">
        <v>1041</v>
      </c>
      <c r="I147" s="14" t="s">
        <v>936</v>
      </c>
      <c r="J147" s="15">
        <v>20202030</v>
      </c>
      <c r="K147" s="14" t="s">
        <v>1041</v>
      </c>
      <c r="L147" s="2">
        <v>1699</v>
      </c>
      <c r="M147" s="14" t="s">
        <v>1041</v>
      </c>
      <c r="N147" s="15">
        <v>20202030</v>
      </c>
    </row>
    <row r="148" spans="1:14" s="2" customFormat="1" x14ac:dyDescent="0.25">
      <c r="A148" s="14" t="s">
        <v>1082</v>
      </c>
      <c r="B148" s="14">
        <v>41221</v>
      </c>
      <c r="C148" s="14" t="s">
        <v>853</v>
      </c>
      <c r="D148" s="14" t="s">
        <v>854</v>
      </c>
      <c r="E148" s="14" t="s">
        <v>37</v>
      </c>
      <c r="F148" s="14" t="s">
        <v>855</v>
      </c>
      <c r="G148" s="16">
        <v>60101080</v>
      </c>
      <c r="H148" s="14" t="s">
        <v>856</v>
      </c>
      <c r="I148" s="14" t="s">
        <v>855</v>
      </c>
      <c r="J148" s="15">
        <v>60108050</v>
      </c>
      <c r="K148" s="14" t="s">
        <v>867</v>
      </c>
      <c r="L148" s="2">
        <v>3910</v>
      </c>
      <c r="M148" s="14" t="s">
        <v>867</v>
      </c>
      <c r="N148" s="15">
        <v>60108050</v>
      </c>
    </row>
    <row r="149" spans="1:14" s="2" customFormat="1" x14ac:dyDescent="0.25">
      <c r="A149" s="14" t="s">
        <v>1083</v>
      </c>
      <c r="B149" s="14">
        <v>824249</v>
      </c>
      <c r="C149" s="14" t="s">
        <v>882</v>
      </c>
      <c r="D149" s="14" t="s">
        <v>863</v>
      </c>
      <c r="E149" s="14" t="s">
        <v>65</v>
      </c>
      <c r="F149" s="14" t="s">
        <v>1040</v>
      </c>
      <c r="G149" s="16">
        <v>45102020</v>
      </c>
      <c r="H149" s="14" t="s">
        <v>1041</v>
      </c>
      <c r="I149" s="14" t="s">
        <v>1042</v>
      </c>
      <c r="J149" s="15">
        <v>40201060</v>
      </c>
      <c r="K149" s="14" t="s">
        <v>1043</v>
      </c>
      <c r="L149" s="2">
        <v>278300</v>
      </c>
      <c r="M149" s="14" t="s">
        <v>1043</v>
      </c>
      <c r="N149" s="15">
        <v>40201060</v>
      </c>
    </row>
    <row r="150" spans="1:14" s="2" customFormat="1" x14ac:dyDescent="0.25">
      <c r="A150" s="14" t="s">
        <v>1084</v>
      </c>
      <c r="B150" s="14">
        <v>13638</v>
      </c>
      <c r="C150" s="14" t="s">
        <v>853</v>
      </c>
      <c r="D150" s="14" t="s">
        <v>854</v>
      </c>
      <c r="E150" s="14" t="s">
        <v>37</v>
      </c>
      <c r="F150" s="14" t="s">
        <v>855</v>
      </c>
      <c r="G150" s="16">
        <v>60101080</v>
      </c>
      <c r="H150" s="14" t="s">
        <v>856</v>
      </c>
      <c r="I150" s="14" t="s">
        <v>855</v>
      </c>
      <c r="J150" s="15">
        <v>60108020</v>
      </c>
      <c r="K150" s="14" t="s">
        <v>861</v>
      </c>
      <c r="L150" s="2">
        <v>14049</v>
      </c>
      <c r="M150" s="14" t="s">
        <v>861</v>
      </c>
      <c r="N150" s="15">
        <v>60108020</v>
      </c>
    </row>
    <row r="151" spans="1:14" s="2" customFormat="1" x14ac:dyDescent="0.25">
      <c r="A151" s="14" t="s">
        <v>1085</v>
      </c>
      <c r="B151" s="14">
        <v>8177605</v>
      </c>
      <c r="C151" s="14" t="s">
        <v>882</v>
      </c>
      <c r="D151" s="14" t="s">
        <v>883</v>
      </c>
      <c r="E151" s="14" t="s">
        <v>32</v>
      </c>
      <c r="F151" s="14" t="s">
        <v>885</v>
      </c>
      <c r="G151" s="16">
        <v>30101040</v>
      </c>
      <c r="H151" s="14" t="s">
        <v>1074</v>
      </c>
      <c r="I151" s="14" t="s">
        <v>885</v>
      </c>
      <c r="J151" s="15">
        <v>30101040</v>
      </c>
      <c r="K151" s="14" t="s">
        <v>886</v>
      </c>
      <c r="L151" s="2">
        <v>315361</v>
      </c>
      <c r="M151" s="14" t="s">
        <v>886</v>
      </c>
      <c r="N151" s="15">
        <v>30101040</v>
      </c>
    </row>
    <row r="152" spans="1:14" s="2" customFormat="1" x14ac:dyDescent="0.25">
      <c r="A152" s="14" t="s">
        <v>1086</v>
      </c>
      <c r="B152" s="14">
        <v>465132</v>
      </c>
      <c r="C152" s="14" t="s">
        <v>935</v>
      </c>
      <c r="D152" s="14" t="s">
        <v>949</v>
      </c>
      <c r="E152" s="14" t="s">
        <v>77</v>
      </c>
      <c r="F152" s="14" t="s">
        <v>855</v>
      </c>
      <c r="G152" s="16">
        <v>60101080</v>
      </c>
      <c r="H152" s="14" t="s">
        <v>856</v>
      </c>
      <c r="I152" s="14" t="s">
        <v>855</v>
      </c>
      <c r="J152" s="15">
        <v>60108050</v>
      </c>
      <c r="K152" s="14" t="s">
        <v>867</v>
      </c>
      <c r="L152" s="2">
        <v>152284</v>
      </c>
      <c r="M152" s="14" t="s">
        <v>867</v>
      </c>
      <c r="N152" s="15">
        <v>60108050</v>
      </c>
    </row>
    <row r="153" spans="1:14" s="2" customFormat="1" x14ac:dyDescent="0.25">
      <c r="A153" s="14" t="s">
        <v>1087</v>
      </c>
      <c r="B153" s="14">
        <v>8184850</v>
      </c>
      <c r="C153" s="14" t="s">
        <v>853</v>
      </c>
      <c r="D153" s="14" t="s">
        <v>854</v>
      </c>
      <c r="E153" s="14" t="s">
        <v>37</v>
      </c>
      <c r="F153" s="14" t="s">
        <v>1040</v>
      </c>
      <c r="G153" s="16">
        <v>45102020</v>
      </c>
      <c r="H153" s="14" t="s">
        <v>1041</v>
      </c>
      <c r="I153" s="14" t="s">
        <v>1042</v>
      </c>
      <c r="J153" s="15">
        <v>40201060</v>
      </c>
      <c r="K153" s="14" t="s">
        <v>1043</v>
      </c>
      <c r="L153" s="2">
        <v>331397</v>
      </c>
      <c r="M153" s="14" t="s">
        <v>1043</v>
      </c>
      <c r="N153" s="15">
        <v>40201060</v>
      </c>
    </row>
    <row r="154" spans="1:14" s="2" customFormat="1" x14ac:dyDescent="0.25">
      <c r="A154" s="14" t="s">
        <v>1088</v>
      </c>
      <c r="B154" s="14">
        <v>8248357</v>
      </c>
      <c r="C154" s="14" t="s">
        <v>995</v>
      </c>
      <c r="D154" s="14" t="s">
        <v>996</v>
      </c>
      <c r="E154" s="14" t="s">
        <v>997</v>
      </c>
      <c r="F154" s="14" t="s">
        <v>1040</v>
      </c>
      <c r="G154" s="16">
        <v>45102020</v>
      </c>
      <c r="H154" s="14" t="s">
        <v>1041</v>
      </c>
      <c r="I154" s="14" t="s">
        <v>1042</v>
      </c>
      <c r="J154" s="15">
        <v>40201060</v>
      </c>
      <c r="K154" s="14" t="s">
        <v>1043</v>
      </c>
      <c r="L154" s="2">
        <v>334939</v>
      </c>
      <c r="M154" s="14" t="s">
        <v>1043</v>
      </c>
      <c r="N154" s="15">
        <v>40201060</v>
      </c>
    </row>
    <row r="155" spans="1:14" s="2" customFormat="1" x14ac:dyDescent="0.25">
      <c r="A155" s="14" t="s">
        <v>1089</v>
      </c>
      <c r="B155" s="14">
        <v>8185442</v>
      </c>
      <c r="C155" s="14" t="s">
        <v>1090</v>
      </c>
      <c r="D155" s="14" t="s">
        <v>1022</v>
      </c>
      <c r="E155" s="14" t="s">
        <v>40</v>
      </c>
      <c r="F155" s="14" t="s">
        <v>1040</v>
      </c>
      <c r="G155" s="16">
        <v>45102020</v>
      </c>
      <c r="H155" s="14" t="s">
        <v>1041</v>
      </c>
      <c r="I155" s="14" t="s">
        <v>936</v>
      </c>
      <c r="J155" s="15">
        <v>20202030</v>
      </c>
      <c r="K155" s="14" t="s">
        <v>1041</v>
      </c>
      <c r="L155" s="2">
        <v>333160</v>
      </c>
      <c r="M155" s="14" t="s">
        <v>1041</v>
      </c>
      <c r="N155" s="15">
        <v>20202030</v>
      </c>
    </row>
    <row r="156" spans="1:14" s="2" customFormat="1" x14ac:dyDescent="0.25">
      <c r="A156" s="14" t="s">
        <v>1091</v>
      </c>
      <c r="B156" s="14">
        <v>8180053</v>
      </c>
      <c r="C156" s="14" t="s">
        <v>1092</v>
      </c>
      <c r="D156" s="14" t="s">
        <v>863</v>
      </c>
      <c r="E156" s="14" t="s">
        <v>65</v>
      </c>
      <c r="F156" s="14" t="s">
        <v>1040</v>
      </c>
      <c r="G156" s="16">
        <v>45102020</v>
      </c>
      <c r="H156" s="14" t="s">
        <v>1041</v>
      </c>
      <c r="I156" s="14" t="s">
        <v>1042</v>
      </c>
      <c r="J156" s="15">
        <v>40201060</v>
      </c>
      <c r="K156" s="14" t="s">
        <v>1043</v>
      </c>
      <c r="L156" s="2">
        <v>322596</v>
      </c>
      <c r="M156" s="14" t="s">
        <v>1043</v>
      </c>
      <c r="N156" s="15">
        <v>40201060</v>
      </c>
    </row>
    <row r="157" spans="1:14" s="2" customFormat="1" x14ac:dyDescent="0.25">
      <c r="A157" s="14" t="s">
        <v>1093</v>
      </c>
      <c r="B157" s="14">
        <v>277295</v>
      </c>
      <c r="C157" s="14" t="s">
        <v>913</v>
      </c>
      <c r="D157" s="14" t="s">
        <v>914</v>
      </c>
      <c r="E157" s="14" t="s">
        <v>78</v>
      </c>
      <c r="F157" s="14" t="s">
        <v>885</v>
      </c>
      <c r="G157" s="16">
        <v>30101040</v>
      </c>
      <c r="H157" s="14" t="s">
        <v>1074</v>
      </c>
      <c r="I157" s="14" t="s">
        <v>885</v>
      </c>
      <c r="J157" s="15">
        <v>30101040</v>
      </c>
      <c r="K157" s="14" t="s">
        <v>886</v>
      </c>
      <c r="L157" s="2">
        <v>126732</v>
      </c>
      <c r="M157" s="14" t="s">
        <v>886</v>
      </c>
      <c r="N157" s="15">
        <v>30101040</v>
      </c>
    </row>
    <row r="158" spans="1:14" s="2" customFormat="1" x14ac:dyDescent="0.25">
      <c r="A158" s="14" t="s">
        <v>1094</v>
      </c>
      <c r="B158" s="14">
        <v>352312</v>
      </c>
      <c r="C158" s="14" t="s">
        <v>875</v>
      </c>
      <c r="D158" s="14" t="s">
        <v>897</v>
      </c>
      <c r="E158" s="14" t="s">
        <v>52</v>
      </c>
      <c r="F158" s="14" t="s">
        <v>1042</v>
      </c>
      <c r="G158" s="16">
        <v>40102010</v>
      </c>
      <c r="H158" s="14" t="s">
        <v>1046</v>
      </c>
      <c r="I158" s="14" t="s">
        <v>1042</v>
      </c>
      <c r="J158" s="15">
        <v>40201050</v>
      </c>
      <c r="K158" s="14" t="s">
        <v>1047</v>
      </c>
      <c r="L158" s="2">
        <v>140665</v>
      </c>
      <c r="M158" s="14" t="s">
        <v>1047</v>
      </c>
      <c r="N158" s="15">
        <v>40201050</v>
      </c>
    </row>
    <row r="159" spans="1:14" s="2" customFormat="1" x14ac:dyDescent="0.25">
      <c r="A159" s="14" t="s">
        <v>1095</v>
      </c>
      <c r="B159" s="14">
        <v>312705</v>
      </c>
      <c r="C159" s="14" t="s">
        <v>853</v>
      </c>
      <c r="D159" s="14" t="s">
        <v>863</v>
      </c>
      <c r="E159" s="14" t="s">
        <v>65</v>
      </c>
      <c r="F159" s="14" t="s">
        <v>855</v>
      </c>
      <c r="G159" s="16">
        <v>60101080</v>
      </c>
      <c r="H159" s="14" t="s">
        <v>856</v>
      </c>
      <c r="I159" s="14" t="s">
        <v>855</v>
      </c>
      <c r="J159" s="15">
        <v>60108010</v>
      </c>
      <c r="K159" s="14" t="s">
        <v>859</v>
      </c>
      <c r="L159" s="2">
        <v>136778</v>
      </c>
      <c r="M159" s="14" t="s">
        <v>859</v>
      </c>
      <c r="N159" s="15">
        <v>60108010</v>
      </c>
    </row>
    <row r="160" spans="1:14" s="2" customFormat="1" x14ac:dyDescent="0.25">
      <c r="A160" s="14" t="s">
        <v>629</v>
      </c>
      <c r="B160" s="14">
        <v>5158</v>
      </c>
      <c r="C160" s="14" t="s">
        <v>853</v>
      </c>
      <c r="D160" s="14" t="s">
        <v>863</v>
      </c>
      <c r="E160" s="14" t="s">
        <v>65</v>
      </c>
      <c r="F160" s="14" t="s">
        <v>1040</v>
      </c>
      <c r="G160" s="16">
        <v>45102020</v>
      </c>
      <c r="H160" s="14" t="s">
        <v>1041</v>
      </c>
      <c r="I160" s="14" t="s">
        <v>936</v>
      </c>
      <c r="J160" s="15">
        <v>20202010</v>
      </c>
      <c r="K160" s="14" t="s">
        <v>1037</v>
      </c>
      <c r="L160" s="2">
        <v>1102</v>
      </c>
      <c r="M160" s="14" t="s">
        <v>1037</v>
      </c>
      <c r="N160" s="15">
        <v>20202010</v>
      </c>
    </row>
    <row r="161" spans="1:14" s="2" customFormat="1" x14ac:dyDescent="0.25">
      <c r="A161" s="14" t="s">
        <v>1096</v>
      </c>
      <c r="B161" s="14">
        <v>10344</v>
      </c>
      <c r="C161" s="14" t="s">
        <v>853</v>
      </c>
      <c r="D161" s="14" t="s">
        <v>854</v>
      </c>
      <c r="E161" s="14" t="s">
        <v>37</v>
      </c>
      <c r="F161" s="14" t="s">
        <v>855</v>
      </c>
      <c r="G161" s="16">
        <v>60101060</v>
      </c>
      <c r="H161" s="14" t="s">
        <v>1050</v>
      </c>
      <c r="I161" s="14" t="s">
        <v>855</v>
      </c>
      <c r="J161" s="15">
        <v>60106020</v>
      </c>
      <c r="K161" s="14" t="s">
        <v>1097</v>
      </c>
      <c r="L161" s="2">
        <v>14458</v>
      </c>
      <c r="M161" s="14" t="s">
        <v>1097</v>
      </c>
      <c r="N161" s="15">
        <v>60106020</v>
      </c>
    </row>
    <row r="162" spans="1:14" s="2" customFormat="1" x14ac:dyDescent="0.25">
      <c r="A162" s="14" t="s">
        <v>1098</v>
      </c>
      <c r="B162" s="14">
        <v>812946</v>
      </c>
      <c r="C162" s="14" t="s">
        <v>853</v>
      </c>
      <c r="D162" s="14" t="s">
        <v>854</v>
      </c>
      <c r="E162" s="14" t="s">
        <v>37</v>
      </c>
      <c r="F162" s="14" t="s">
        <v>855</v>
      </c>
      <c r="G162" s="16">
        <v>60101080</v>
      </c>
      <c r="H162" s="14" t="s">
        <v>856</v>
      </c>
      <c r="I162" s="14" t="s">
        <v>855</v>
      </c>
      <c r="J162" s="15">
        <v>60108010</v>
      </c>
      <c r="K162" s="14" t="s">
        <v>859</v>
      </c>
      <c r="L162" s="2">
        <v>269277</v>
      </c>
      <c r="M162" s="14" t="s">
        <v>859</v>
      </c>
      <c r="N162" s="15">
        <v>60108010</v>
      </c>
    </row>
    <row r="163" spans="1:14" s="2" customFormat="1" x14ac:dyDescent="0.25">
      <c r="A163" s="14" t="s">
        <v>113</v>
      </c>
      <c r="B163" s="14">
        <v>10089</v>
      </c>
      <c r="C163" s="14" t="s">
        <v>853</v>
      </c>
      <c r="D163" s="14" t="s">
        <v>863</v>
      </c>
      <c r="E163" s="14" t="s">
        <v>65</v>
      </c>
      <c r="F163" s="14" t="s">
        <v>1040</v>
      </c>
      <c r="G163" s="16">
        <v>45102020</v>
      </c>
      <c r="H163" s="14" t="s">
        <v>1041</v>
      </c>
      <c r="I163" s="14" t="s">
        <v>1042</v>
      </c>
      <c r="J163" s="15">
        <v>40201060</v>
      </c>
      <c r="K163" s="14" t="s">
        <v>1043</v>
      </c>
      <c r="L163" s="2">
        <v>6544</v>
      </c>
      <c r="M163" s="14" t="s">
        <v>1043</v>
      </c>
      <c r="N163" s="15">
        <v>40201060</v>
      </c>
    </row>
    <row r="164" spans="1:14" s="2" customFormat="1" x14ac:dyDescent="0.25">
      <c r="A164" s="14" t="s">
        <v>1099</v>
      </c>
      <c r="B164" s="14">
        <v>28470</v>
      </c>
      <c r="C164" s="14" t="s">
        <v>853</v>
      </c>
      <c r="D164" s="14" t="s">
        <v>863</v>
      </c>
      <c r="E164" s="14" t="s">
        <v>65</v>
      </c>
      <c r="F164" s="14" t="s">
        <v>855</v>
      </c>
      <c r="G164" s="16">
        <v>60101080</v>
      </c>
      <c r="H164" s="14" t="s">
        <v>856</v>
      </c>
      <c r="I164" s="14" t="s">
        <v>855</v>
      </c>
      <c r="J164" s="15">
        <v>60108030</v>
      </c>
      <c r="K164" s="14" t="s">
        <v>857</v>
      </c>
      <c r="L164" s="2">
        <v>12882</v>
      </c>
      <c r="M164" s="14" t="s">
        <v>857</v>
      </c>
      <c r="N164" s="15">
        <v>60108030</v>
      </c>
    </row>
    <row r="165" spans="1:14" s="2" customFormat="1" x14ac:dyDescent="0.25">
      <c r="A165" s="14" t="s">
        <v>1100</v>
      </c>
      <c r="B165" s="14">
        <v>41012</v>
      </c>
      <c r="C165" s="14" t="s">
        <v>853</v>
      </c>
      <c r="D165" s="14" t="s">
        <v>854</v>
      </c>
      <c r="E165" s="14" t="s">
        <v>37</v>
      </c>
      <c r="F165" s="14" t="s">
        <v>855</v>
      </c>
      <c r="G165" s="16">
        <v>60101060</v>
      </c>
      <c r="H165" s="14" t="s">
        <v>1050</v>
      </c>
      <c r="I165" s="14" t="s">
        <v>855</v>
      </c>
      <c r="J165" s="15">
        <v>60106010</v>
      </c>
      <c r="K165" s="14" t="s">
        <v>1051</v>
      </c>
      <c r="L165" s="2" t="e">
        <v>#N/A</v>
      </c>
      <c r="M165" s="14" t="s">
        <v>1051</v>
      </c>
      <c r="N165" s="15">
        <v>60106010</v>
      </c>
    </row>
    <row r="166" spans="1:14" s="2" customFormat="1" x14ac:dyDescent="0.25">
      <c r="A166" s="14" t="s">
        <v>1101</v>
      </c>
      <c r="B166" s="14">
        <v>328863</v>
      </c>
      <c r="C166" s="14" t="s">
        <v>853</v>
      </c>
      <c r="D166" s="14" t="s">
        <v>854</v>
      </c>
      <c r="E166" s="14" t="s">
        <v>37</v>
      </c>
      <c r="F166" s="14" t="s">
        <v>1042</v>
      </c>
      <c r="G166" s="16">
        <v>40102010</v>
      </c>
      <c r="H166" s="14" t="s">
        <v>1046</v>
      </c>
      <c r="I166" s="14" t="s">
        <v>1042</v>
      </c>
      <c r="J166" s="15">
        <v>40201050</v>
      </c>
      <c r="K166" s="14" t="s">
        <v>1047</v>
      </c>
      <c r="L166" s="2">
        <v>139311</v>
      </c>
      <c r="M166" s="14" t="s">
        <v>1047</v>
      </c>
      <c r="N166" s="15">
        <v>40201050</v>
      </c>
    </row>
    <row r="167" spans="1:14" s="2" customFormat="1" x14ac:dyDescent="0.25">
      <c r="A167" s="14" t="s">
        <v>1102</v>
      </c>
      <c r="B167" s="14">
        <v>8438</v>
      </c>
      <c r="C167" s="14" t="s">
        <v>853</v>
      </c>
      <c r="D167" s="14" t="s">
        <v>854</v>
      </c>
      <c r="E167" s="14" t="s">
        <v>37</v>
      </c>
      <c r="F167" s="14" t="s">
        <v>855</v>
      </c>
      <c r="G167" s="16">
        <v>60101060</v>
      </c>
      <c r="H167" s="14" t="s">
        <v>1050</v>
      </c>
      <c r="I167" s="14" t="s">
        <v>855</v>
      </c>
      <c r="J167" s="15">
        <v>60106010</v>
      </c>
      <c r="K167" s="14" t="s">
        <v>1051</v>
      </c>
      <c r="L167" s="2">
        <v>4713</v>
      </c>
      <c r="M167" s="14" t="s">
        <v>1051</v>
      </c>
      <c r="N167" s="15">
        <v>60106010</v>
      </c>
    </row>
    <row r="168" spans="1:14" s="2" customFormat="1" x14ac:dyDescent="0.25">
      <c r="A168" s="14" t="s">
        <v>663</v>
      </c>
      <c r="B168" s="14">
        <v>225231</v>
      </c>
      <c r="C168" s="14" t="s">
        <v>1103</v>
      </c>
      <c r="D168" s="14" t="s">
        <v>1104</v>
      </c>
      <c r="E168" s="14" t="s">
        <v>58</v>
      </c>
      <c r="F168" s="14" t="s">
        <v>1040</v>
      </c>
      <c r="G168" s="16">
        <v>45102020</v>
      </c>
      <c r="H168" s="14" t="s">
        <v>1041</v>
      </c>
      <c r="I168" s="14" t="s">
        <v>871</v>
      </c>
      <c r="J168" s="15">
        <v>25301020</v>
      </c>
      <c r="K168" s="14" t="s">
        <v>1066</v>
      </c>
      <c r="L168" s="2">
        <v>118474</v>
      </c>
      <c r="M168" s="14" t="s">
        <v>1066</v>
      </c>
      <c r="N168" s="15">
        <v>25301020</v>
      </c>
    </row>
    <row r="169" spans="1:14" s="2" customFormat="1" x14ac:dyDescent="0.25">
      <c r="A169" s="14" t="s">
        <v>1105</v>
      </c>
      <c r="B169" s="14">
        <v>9897</v>
      </c>
      <c r="C169" s="14" t="s">
        <v>853</v>
      </c>
      <c r="D169" s="14" t="s">
        <v>854</v>
      </c>
      <c r="E169" s="14" t="s">
        <v>37</v>
      </c>
      <c r="F169" s="14" t="s">
        <v>855</v>
      </c>
      <c r="G169" s="16">
        <v>60101060</v>
      </c>
      <c r="H169" s="14" t="s">
        <v>1050</v>
      </c>
      <c r="I169" s="14" t="s">
        <v>855</v>
      </c>
      <c r="J169" s="15">
        <v>60106010</v>
      </c>
      <c r="K169" s="14" t="s">
        <v>1051</v>
      </c>
      <c r="L169" s="2">
        <v>1353</v>
      </c>
      <c r="M169" s="14" t="s">
        <v>1051</v>
      </c>
      <c r="N169" s="15">
        <v>60106010</v>
      </c>
    </row>
    <row r="170" spans="1:14" s="2" customFormat="1" x14ac:dyDescent="0.25">
      <c r="A170" s="14" t="s">
        <v>1106</v>
      </c>
      <c r="B170" s="14">
        <v>918</v>
      </c>
      <c r="C170" s="14" t="s">
        <v>888</v>
      </c>
      <c r="D170" s="14" t="s">
        <v>889</v>
      </c>
      <c r="E170" s="14" t="s">
        <v>44</v>
      </c>
      <c r="F170" s="14" t="s">
        <v>885</v>
      </c>
      <c r="G170" s="16">
        <v>30101040</v>
      </c>
      <c r="H170" s="14" t="s">
        <v>1074</v>
      </c>
      <c r="I170" s="14" t="s">
        <v>885</v>
      </c>
      <c r="J170" s="15">
        <v>30101040</v>
      </c>
      <c r="K170" s="14" t="s">
        <v>886</v>
      </c>
      <c r="L170" s="2">
        <v>13701</v>
      </c>
      <c r="M170" s="14" t="s">
        <v>886</v>
      </c>
      <c r="N170" s="15">
        <v>30101040</v>
      </c>
    </row>
    <row r="171" spans="1:14" s="2" customFormat="1" x14ac:dyDescent="0.25">
      <c r="A171" s="14" t="s">
        <v>1107</v>
      </c>
      <c r="B171" s="14">
        <v>576432</v>
      </c>
      <c r="C171" s="14" t="s">
        <v>853</v>
      </c>
      <c r="D171" s="14" t="s">
        <v>854</v>
      </c>
      <c r="E171" s="14" t="s">
        <v>37</v>
      </c>
      <c r="F171" s="14" t="s">
        <v>855</v>
      </c>
      <c r="G171" s="16">
        <v>60101080</v>
      </c>
      <c r="H171" s="14" t="s">
        <v>856</v>
      </c>
      <c r="I171" s="14" t="s">
        <v>855</v>
      </c>
      <c r="J171" s="15">
        <v>60108010</v>
      </c>
      <c r="K171" s="14" t="s">
        <v>859</v>
      </c>
      <c r="L171" s="2">
        <v>161299</v>
      </c>
      <c r="M171" s="14" t="s">
        <v>859</v>
      </c>
      <c r="N171" s="15">
        <v>60108010</v>
      </c>
    </row>
    <row r="172" spans="1:14" s="2" customFormat="1" x14ac:dyDescent="0.25">
      <c r="A172" s="14" t="s">
        <v>1108</v>
      </c>
      <c r="B172" s="14">
        <v>10170</v>
      </c>
      <c r="C172" s="14" t="s">
        <v>853</v>
      </c>
      <c r="D172" s="14" t="s">
        <v>854</v>
      </c>
      <c r="E172" s="14" t="s">
        <v>37</v>
      </c>
      <c r="F172" s="14" t="s">
        <v>855</v>
      </c>
      <c r="G172" s="16">
        <v>60101060</v>
      </c>
      <c r="H172" s="14" t="s">
        <v>1050</v>
      </c>
      <c r="I172" s="14" t="s">
        <v>855</v>
      </c>
      <c r="J172" s="15">
        <v>60106020</v>
      </c>
      <c r="K172" s="14" t="s">
        <v>1097</v>
      </c>
      <c r="L172" s="2">
        <v>8814</v>
      </c>
      <c r="M172" s="14" t="s">
        <v>1097</v>
      </c>
      <c r="N172" s="15">
        <v>60106020</v>
      </c>
    </row>
    <row r="173" spans="1:14" s="2" customFormat="1" x14ac:dyDescent="0.25">
      <c r="A173" s="14" t="s">
        <v>1109</v>
      </c>
      <c r="B173" s="14">
        <v>26561</v>
      </c>
      <c r="C173" s="14" t="s">
        <v>853</v>
      </c>
      <c r="D173" s="14" t="s">
        <v>854</v>
      </c>
      <c r="E173" s="14" t="s">
        <v>37</v>
      </c>
      <c r="F173" s="14" t="s">
        <v>855</v>
      </c>
      <c r="G173" s="16">
        <v>60101080</v>
      </c>
      <c r="H173" s="14" t="s">
        <v>856</v>
      </c>
      <c r="I173" s="14" t="s">
        <v>855</v>
      </c>
      <c r="J173" s="15">
        <v>60108030</v>
      </c>
      <c r="K173" s="14" t="s">
        <v>857</v>
      </c>
      <c r="L173" s="2">
        <v>3397</v>
      </c>
      <c r="M173" s="14" t="s">
        <v>857</v>
      </c>
      <c r="N173" s="15">
        <v>60108030</v>
      </c>
    </row>
    <row r="174" spans="1:14" s="2" customFormat="1" x14ac:dyDescent="0.25">
      <c r="A174" s="14" t="s">
        <v>1110</v>
      </c>
      <c r="B174" s="14">
        <v>747173</v>
      </c>
      <c r="C174" s="14" t="s">
        <v>853</v>
      </c>
      <c r="D174" s="14" t="s">
        <v>863</v>
      </c>
      <c r="E174" s="14" t="s">
        <v>65</v>
      </c>
      <c r="F174" s="14" t="s">
        <v>1040</v>
      </c>
      <c r="G174" s="16">
        <v>45102020</v>
      </c>
      <c r="H174" s="14" t="s">
        <v>1041</v>
      </c>
      <c r="I174" s="14" t="s">
        <v>936</v>
      </c>
      <c r="J174" s="15">
        <v>20202030</v>
      </c>
      <c r="K174" s="14" t="s">
        <v>1041</v>
      </c>
      <c r="L174" s="2">
        <v>183447</v>
      </c>
      <c r="M174" s="14" t="s">
        <v>1041</v>
      </c>
      <c r="N174" s="15">
        <v>20202030</v>
      </c>
    </row>
    <row r="175" spans="1:14" s="2" customFormat="1" x14ac:dyDescent="0.25">
      <c r="A175" s="14" t="s">
        <v>1111</v>
      </c>
      <c r="B175" s="14">
        <v>15694</v>
      </c>
      <c r="C175" s="14" t="s">
        <v>853</v>
      </c>
      <c r="D175" s="14" t="s">
        <v>854</v>
      </c>
      <c r="E175" s="14" t="s">
        <v>37</v>
      </c>
      <c r="F175" s="14" t="s">
        <v>855</v>
      </c>
      <c r="G175" s="16">
        <v>60101080</v>
      </c>
      <c r="H175" s="14" t="s">
        <v>856</v>
      </c>
      <c r="I175" s="14" t="s">
        <v>855</v>
      </c>
      <c r="J175" s="15">
        <v>60108010</v>
      </c>
      <c r="K175" s="14" t="s">
        <v>859</v>
      </c>
      <c r="L175" s="2">
        <v>7519</v>
      </c>
      <c r="M175" s="14" t="s">
        <v>859</v>
      </c>
      <c r="N175" s="15">
        <v>60108010</v>
      </c>
    </row>
    <row r="176" spans="1:14" s="2" customFormat="1" x14ac:dyDescent="0.25">
      <c r="A176" s="14" t="s">
        <v>458</v>
      </c>
      <c r="B176" s="14">
        <v>51008</v>
      </c>
      <c r="C176" s="14" t="s">
        <v>853</v>
      </c>
      <c r="D176" s="14" t="s">
        <v>854</v>
      </c>
      <c r="E176" s="14" t="s">
        <v>37</v>
      </c>
      <c r="F176" s="14" t="s">
        <v>1040</v>
      </c>
      <c r="G176" s="16">
        <v>45102020</v>
      </c>
      <c r="H176" s="14" t="s">
        <v>1041</v>
      </c>
      <c r="I176" s="14" t="s">
        <v>1042</v>
      </c>
      <c r="J176" s="15">
        <v>40201060</v>
      </c>
      <c r="K176" s="14" t="s">
        <v>1043</v>
      </c>
      <c r="L176" s="2">
        <v>50734</v>
      </c>
      <c r="M176" s="14" t="s">
        <v>1043</v>
      </c>
      <c r="N176" s="15">
        <v>40201060</v>
      </c>
    </row>
    <row r="177" spans="1:14" s="2" customFormat="1" x14ac:dyDescent="0.25">
      <c r="A177" s="14" t="s">
        <v>1112</v>
      </c>
      <c r="B177" s="14">
        <v>5854</v>
      </c>
      <c r="C177" s="14" t="s">
        <v>902</v>
      </c>
      <c r="D177" s="14" t="s">
        <v>903</v>
      </c>
      <c r="E177" s="14" t="s">
        <v>81</v>
      </c>
      <c r="F177" s="14" t="s">
        <v>885</v>
      </c>
      <c r="G177" s="16">
        <v>30101040</v>
      </c>
      <c r="H177" s="14" t="s">
        <v>1074</v>
      </c>
      <c r="I177" s="14" t="s">
        <v>885</v>
      </c>
      <c r="J177" s="15">
        <v>30101040</v>
      </c>
      <c r="K177" s="14" t="s">
        <v>886</v>
      </c>
      <c r="L177" s="2">
        <v>21731</v>
      </c>
      <c r="M177" s="14" t="s">
        <v>886</v>
      </c>
      <c r="N177" s="15">
        <v>30101040</v>
      </c>
    </row>
    <row r="178" spans="1:14" s="2" customFormat="1" x14ac:dyDescent="0.25">
      <c r="A178" s="14" t="s">
        <v>1113</v>
      </c>
      <c r="B178" s="14">
        <v>24945</v>
      </c>
      <c r="C178" s="14" t="s">
        <v>853</v>
      </c>
      <c r="D178" s="14" t="s">
        <v>854</v>
      </c>
      <c r="E178" s="14" t="s">
        <v>37</v>
      </c>
      <c r="F178" s="14" t="s">
        <v>855</v>
      </c>
      <c r="G178" s="16">
        <v>60101080</v>
      </c>
      <c r="H178" s="14" t="s">
        <v>856</v>
      </c>
      <c r="I178" s="14" t="s">
        <v>855</v>
      </c>
      <c r="J178" s="15">
        <v>60108010</v>
      </c>
      <c r="K178" s="14" t="s">
        <v>859</v>
      </c>
      <c r="L178" s="2">
        <v>4627</v>
      </c>
      <c r="M178" s="14" t="s">
        <v>859</v>
      </c>
      <c r="N178" s="15">
        <v>60108010</v>
      </c>
    </row>
    <row r="179" spans="1:14" s="2" customFormat="1" x14ac:dyDescent="0.25">
      <c r="A179" s="14" t="s">
        <v>1114</v>
      </c>
      <c r="B179" s="14">
        <v>814727</v>
      </c>
      <c r="C179" s="14" t="s">
        <v>853</v>
      </c>
      <c r="D179" s="14" t="s">
        <v>863</v>
      </c>
      <c r="E179" s="14" t="s">
        <v>65</v>
      </c>
      <c r="F179" s="14" t="s">
        <v>1042</v>
      </c>
      <c r="G179" s="16">
        <v>40102010</v>
      </c>
      <c r="H179" s="14" t="s">
        <v>1046</v>
      </c>
      <c r="I179" s="14" t="s">
        <v>1042</v>
      </c>
      <c r="J179" s="15">
        <v>40101015</v>
      </c>
      <c r="K179" s="14" t="s">
        <v>1115</v>
      </c>
      <c r="L179" s="2">
        <v>270757</v>
      </c>
      <c r="M179" s="14" t="s">
        <v>1115</v>
      </c>
      <c r="N179" s="15">
        <v>40101015</v>
      </c>
    </row>
    <row r="180" spans="1:14" s="2" customFormat="1" x14ac:dyDescent="0.25">
      <c r="A180" s="14" t="s">
        <v>378</v>
      </c>
      <c r="B180" s="14">
        <v>14442</v>
      </c>
      <c r="C180" s="14" t="s">
        <v>869</v>
      </c>
      <c r="D180" s="14" t="s">
        <v>870</v>
      </c>
      <c r="E180" s="14" t="s">
        <v>72</v>
      </c>
      <c r="F180" s="14" t="s">
        <v>1040</v>
      </c>
      <c r="G180" s="16">
        <v>45102020</v>
      </c>
      <c r="H180" s="14" t="s">
        <v>1041</v>
      </c>
      <c r="I180" s="14" t="s">
        <v>936</v>
      </c>
      <c r="J180" s="15">
        <v>20202030</v>
      </c>
      <c r="K180" s="14" t="s">
        <v>1041</v>
      </c>
      <c r="L180" s="2">
        <v>22226</v>
      </c>
      <c r="M180" s="14" t="s">
        <v>1041</v>
      </c>
      <c r="N180" s="15">
        <v>20202030</v>
      </c>
    </row>
    <row r="181" spans="1:14" s="2" customFormat="1" x14ac:dyDescent="0.25">
      <c r="A181" s="14" t="s">
        <v>1116</v>
      </c>
      <c r="B181" s="14">
        <v>44520</v>
      </c>
      <c r="C181" s="14" t="s">
        <v>853</v>
      </c>
      <c r="D181" s="14" t="s">
        <v>863</v>
      </c>
      <c r="E181" s="14" t="s">
        <v>65</v>
      </c>
      <c r="F181" s="14" t="s">
        <v>1042</v>
      </c>
      <c r="G181" s="16">
        <v>40102010</v>
      </c>
      <c r="H181" s="14" t="s">
        <v>1046</v>
      </c>
      <c r="I181" s="14" t="s">
        <v>1042</v>
      </c>
      <c r="J181" s="15">
        <v>40201050</v>
      </c>
      <c r="K181" s="14" t="s">
        <v>1047</v>
      </c>
      <c r="L181" s="2">
        <v>14636</v>
      </c>
      <c r="M181" s="14" t="s">
        <v>1047</v>
      </c>
      <c r="N181" s="15">
        <v>40201050</v>
      </c>
    </row>
    <row r="182" spans="1:14" s="2" customFormat="1" x14ac:dyDescent="0.25">
      <c r="A182" s="14" t="s">
        <v>801</v>
      </c>
      <c r="B182" s="14">
        <v>359772</v>
      </c>
      <c r="C182" s="14" t="s">
        <v>853</v>
      </c>
      <c r="D182" s="14" t="s">
        <v>863</v>
      </c>
      <c r="E182" s="14" t="s">
        <v>65</v>
      </c>
      <c r="F182" s="14" t="s">
        <v>1040</v>
      </c>
      <c r="G182" s="16">
        <v>45102020</v>
      </c>
      <c r="H182" s="14" t="s">
        <v>1041</v>
      </c>
      <c r="I182" s="14" t="s">
        <v>1042</v>
      </c>
      <c r="J182" s="15">
        <v>40201060</v>
      </c>
      <c r="K182" s="14" t="s">
        <v>1043</v>
      </c>
      <c r="L182" s="2">
        <v>146004</v>
      </c>
      <c r="M182" s="14" t="s">
        <v>1043</v>
      </c>
      <c r="N182" s="15">
        <v>40201060</v>
      </c>
    </row>
    <row r="183" spans="1:14" s="2" customFormat="1" x14ac:dyDescent="0.25">
      <c r="A183" s="14" t="s">
        <v>1117</v>
      </c>
      <c r="B183" s="14">
        <v>327842</v>
      </c>
      <c r="C183" s="14" t="s">
        <v>853</v>
      </c>
      <c r="D183" s="14" t="s">
        <v>854</v>
      </c>
      <c r="E183" s="14" t="s">
        <v>37</v>
      </c>
      <c r="F183" s="14" t="s">
        <v>855</v>
      </c>
      <c r="G183" s="16">
        <v>60101060</v>
      </c>
      <c r="H183" s="14" t="s">
        <v>1050</v>
      </c>
      <c r="I183" s="14" t="s">
        <v>855</v>
      </c>
      <c r="J183" s="15">
        <v>60106020</v>
      </c>
      <c r="K183" s="14" t="s">
        <v>1097</v>
      </c>
      <c r="L183" s="2">
        <v>138544</v>
      </c>
      <c r="M183" s="14" t="s">
        <v>1097</v>
      </c>
      <c r="N183" s="15">
        <v>60106020</v>
      </c>
    </row>
    <row r="184" spans="1:14" s="2" customFormat="1" x14ac:dyDescent="0.25">
      <c r="A184" s="14" t="s">
        <v>1118</v>
      </c>
      <c r="B184" s="14">
        <v>10196</v>
      </c>
      <c r="C184" s="14" t="s">
        <v>853</v>
      </c>
      <c r="D184" s="14" t="s">
        <v>854</v>
      </c>
      <c r="E184" s="14" t="s">
        <v>37</v>
      </c>
      <c r="F184" s="14" t="s">
        <v>855</v>
      </c>
      <c r="G184" s="16">
        <v>60101060</v>
      </c>
      <c r="H184" s="14" t="s">
        <v>1050</v>
      </c>
      <c r="I184" s="14" t="s">
        <v>855</v>
      </c>
      <c r="J184" s="15">
        <v>60106010</v>
      </c>
      <c r="K184" s="14" t="s">
        <v>1051</v>
      </c>
      <c r="L184" s="2">
        <v>9368</v>
      </c>
      <c r="M184" s="14" t="s">
        <v>1051</v>
      </c>
      <c r="N184" s="15">
        <v>60106010</v>
      </c>
    </row>
    <row r="185" spans="1:14" s="2" customFormat="1" x14ac:dyDescent="0.25">
      <c r="A185" s="14" t="s">
        <v>1119</v>
      </c>
      <c r="B185" s="14">
        <v>41613</v>
      </c>
      <c r="C185" s="14" t="s">
        <v>888</v>
      </c>
      <c r="D185" s="14" t="s">
        <v>889</v>
      </c>
      <c r="E185" s="14" t="s">
        <v>44</v>
      </c>
      <c r="F185" s="14" t="s">
        <v>1040</v>
      </c>
      <c r="G185" s="16">
        <v>45102020</v>
      </c>
      <c r="H185" s="14" t="s">
        <v>1041</v>
      </c>
      <c r="I185" s="14" t="s">
        <v>1042</v>
      </c>
      <c r="J185" s="15">
        <v>40201060</v>
      </c>
      <c r="K185" s="14" t="s">
        <v>1043</v>
      </c>
      <c r="L185" s="2">
        <v>5871</v>
      </c>
      <c r="M185" s="14" t="s">
        <v>1043</v>
      </c>
      <c r="N185" s="15">
        <v>40201060</v>
      </c>
    </row>
    <row r="186" spans="1:14" s="2" customFormat="1" x14ac:dyDescent="0.25">
      <c r="A186" s="14" t="s">
        <v>1120</v>
      </c>
      <c r="B186" s="14">
        <v>42886</v>
      </c>
      <c r="C186" s="14" t="s">
        <v>888</v>
      </c>
      <c r="D186" s="14" t="s">
        <v>889</v>
      </c>
      <c r="E186" s="14" t="s">
        <v>44</v>
      </c>
      <c r="F186" s="14" t="s">
        <v>855</v>
      </c>
      <c r="G186" s="16">
        <v>60101060</v>
      </c>
      <c r="H186" s="14" t="s">
        <v>1050</v>
      </c>
      <c r="I186" s="14" t="s">
        <v>855</v>
      </c>
      <c r="J186" s="15">
        <v>60106010</v>
      </c>
      <c r="K186" s="14" t="s">
        <v>1051</v>
      </c>
      <c r="L186" s="2">
        <v>15350</v>
      </c>
      <c r="M186" s="14" t="s">
        <v>1051</v>
      </c>
      <c r="N186" s="15">
        <v>60106010</v>
      </c>
    </row>
    <row r="187" spans="1:14" s="2" customFormat="1" x14ac:dyDescent="0.25">
      <c r="A187" s="14" t="s">
        <v>573</v>
      </c>
      <c r="B187" s="14">
        <v>462547</v>
      </c>
      <c r="C187" s="14" t="s">
        <v>951</v>
      </c>
      <c r="D187" s="14" t="s">
        <v>952</v>
      </c>
      <c r="E187" s="14" t="s">
        <v>34</v>
      </c>
      <c r="F187" s="14" t="s">
        <v>1040</v>
      </c>
      <c r="G187" s="16">
        <v>45102020</v>
      </c>
      <c r="H187" s="14" t="s">
        <v>1041</v>
      </c>
      <c r="I187" s="14" t="s">
        <v>1042</v>
      </c>
      <c r="J187" s="15">
        <v>40201060</v>
      </c>
      <c r="K187" s="14" t="s">
        <v>1043</v>
      </c>
      <c r="L187" s="2">
        <v>150489</v>
      </c>
      <c r="M187" s="14" t="s">
        <v>1043</v>
      </c>
      <c r="N187" s="15">
        <v>40201060</v>
      </c>
    </row>
    <row r="188" spans="1:14" s="2" customFormat="1" x14ac:dyDescent="0.25">
      <c r="A188" s="14" t="s">
        <v>525</v>
      </c>
      <c r="B188" s="14">
        <v>226174</v>
      </c>
      <c r="C188" s="14" t="s">
        <v>951</v>
      </c>
      <c r="D188" s="14" t="s">
        <v>952</v>
      </c>
      <c r="E188" s="14" t="s">
        <v>34</v>
      </c>
      <c r="F188" s="14" t="s">
        <v>1040</v>
      </c>
      <c r="G188" s="16">
        <v>45102020</v>
      </c>
      <c r="H188" s="14" t="s">
        <v>1041</v>
      </c>
      <c r="I188" s="14" t="s">
        <v>1042</v>
      </c>
      <c r="J188" s="15">
        <v>40201060</v>
      </c>
      <c r="K188" s="14" t="s">
        <v>1043</v>
      </c>
      <c r="L188" s="2">
        <v>118885</v>
      </c>
      <c r="M188" s="14" t="s">
        <v>1043</v>
      </c>
      <c r="N188" s="15">
        <v>40201060</v>
      </c>
    </row>
    <row r="189" spans="1:14" s="2" customFormat="1" x14ac:dyDescent="0.25">
      <c r="A189" s="14" t="s">
        <v>1121</v>
      </c>
      <c r="B189" s="14">
        <v>25063</v>
      </c>
      <c r="C189" s="14" t="s">
        <v>853</v>
      </c>
      <c r="D189" s="14" t="s">
        <v>863</v>
      </c>
      <c r="E189" s="14" t="s">
        <v>65</v>
      </c>
      <c r="F189" s="14" t="s">
        <v>885</v>
      </c>
      <c r="G189" s="16">
        <v>30101040</v>
      </c>
      <c r="H189" s="14" t="s">
        <v>1074</v>
      </c>
      <c r="I189" s="14" t="s">
        <v>885</v>
      </c>
      <c r="J189" s="15">
        <v>30101040</v>
      </c>
      <c r="K189" s="14" t="s">
        <v>886</v>
      </c>
      <c r="L189" s="2">
        <v>11911</v>
      </c>
      <c r="M189" s="14" t="s">
        <v>886</v>
      </c>
      <c r="N189" s="15">
        <v>30101040</v>
      </c>
    </row>
    <row r="190" spans="1:14" s="2" customFormat="1" x14ac:dyDescent="0.25">
      <c r="A190" s="14" t="s">
        <v>1122</v>
      </c>
      <c r="B190" s="14">
        <v>327894</v>
      </c>
      <c r="C190" s="14" t="s">
        <v>853</v>
      </c>
      <c r="D190" s="14" t="s">
        <v>854</v>
      </c>
      <c r="E190" s="14" t="s">
        <v>37</v>
      </c>
      <c r="F190" s="14" t="s">
        <v>855</v>
      </c>
      <c r="G190" s="16">
        <v>60101060</v>
      </c>
      <c r="H190" s="14" t="s">
        <v>1050</v>
      </c>
      <c r="I190" s="14" t="s">
        <v>855</v>
      </c>
      <c r="J190" s="15">
        <v>60106010</v>
      </c>
      <c r="K190" s="14" t="s">
        <v>1051</v>
      </c>
      <c r="L190" s="2">
        <v>138584</v>
      </c>
      <c r="M190" s="14" t="s">
        <v>1051</v>
      </c>
      <c r="N190" s="15">
        <v>60106010</v>
      </c>
    </row>
    <row r="191" spans="1:14" s="2" customFormat="1" x14ac:dyDescent="0.25">
      <c r="A191" s="14" t="s">
        <v>1123</v>
      </c>
      <c r="B191" s="14">
        <v>41201</v>
      </c>
      <c r="C191" s="14" t="s">
        <v>853</v>
      </c>
      <c r="D191" s="14" t="s">
        <v>854</v>
      </c>
      <c r="E191" s="14" t="s">
        <v>37</v>
      </c>
      <c r="F191" s="14" t="s">
        <v>855</v>
      </c>
      <c r="G191" s="16">
        <v>60101080</v>
      </c>
      <c r="H191" s="14" t="s">
        <v>856</v>
      </c>
      <c r="I191" s="14" t="s">
        <v>855</v>
      </c>
      <c r="J191" s="15">
        <v>60108020</v>
      </c>
      <c r="K191" s="14" t="s">
        <v>861</v>
      </c>
      <c r="L191" s="2">
        <v>15732</v>
      </c>
      <c r="M191" s="14" t="s">
        <v>861</v>
      </c>
      <c r="N191" s="15">
        <v>60108020</v>
      </c>
    </row>
    <row r="192" spans="1:14" s="2" customFormat="1" x14ac:dyDescent="0.25">
      <c r="A192" s="14" t="s">
        <v>1124</v>
      </c>
      <c r="B192" s="14">
        <v>20073</v>
      </c>
      <c r="C192" s="14" t="s">
        <v>853</v>
      </c>
      <c r="D192" s="14" t="s">
        <v>863</v>
      </c>
      <c r="E192" s="14" t="s">
        <v>65</v>
      </c>
      <c r="F192" s="14" t="s">
        <v>1040</v>
      </c>
      <c r="G192" s="16">
        <v>45102020</v>
      </c>
      <c r="H192" s="14" t="s">
        <v>1041</v>
      </c>
      <c r="I192" s="14" t="s">
        <v>1042</v>
      </c>
      <c r="J192" s="15">
        <v>40201060</v>
      </c>
      <c r="K192" s="14" t="s">
        <v>1043</v>
      </c>
      <c r="L192" s="2">
        <v>4726</v>
      </c>
      <c r="M192" s="14" t="s">
        <v>1043</v>
      </c>
      <c r="N192" s="15">
        <v>40201060</v>
      </c>
    </row>
    <row r="193" spans="1:14" s="2" customFormat="1" x14ac:dyDescent="0.25">
      <c r="A193" s="14" t="s">
        <v>1125</v>
      </c>
      <c r="B193" s="14">
        <v>345689</v>
      </c>
      <c r="C193" s="14" t="s">
        <v>869</v>
      </c>
      <c r="D193" s="14" t="s">
        <v>870</v>
      </c>
      <c r="E193" s="14" t="s">
        <v>72</v>
      </c>
      <c r="F193" s="14" t="s">
        <v>855</v>
      </c>
      <c r="G193" s="16">
        <v>60101080</v>
      </c>
      <c r="H193" s="14" t="s">
        <v>856</v>
      </c>
      <c r="I193" s="14" t="s">
        <v>855</v>
      </c>
      <c r="J193" s="15">
        <v>60108020</v>
      </c>
      <c r="K193" s="14" t="s">
        <v>861</v>
      </c>
      <c r="L193" s="2">
        <v>139668</v>
      </c>
      <c r="M193" s="14" t="s">
        <v>861</v>
      </c>
      <c r="N193" s="15">
        <v>60108020</v>
      </c>
    </row>
    <row r="194" spans="1:14" s="2" customFormat="1" x14ac:dyDescent="0.25">
      <c r="A194" s="14" t="s">
        <v>1126</v>
      </c>
      <c r="B194" s="14">
        <v>9928</v>
      </c>
      <c r="C194" s="14" t="s">
        <v>853</v>
      </c>
      <c r="D194" s="14" t="s">
        <v>854</v>
      </c>
      <c r="E194" s="14" t="s">
        <v>37</v>
      </c>
      <c r="F194" s="14" t="s">
        <v>855</v>
      </c>
      <c r="G194" s="16">
        <v>60101060</v>
      </c>
      <c r="H194" s="14" t="s">
        <v>1050</v>
      </c>
      <c r="I194" s="14" t="s">
        <v>855</v>
      </c>
      <c r="J194" s="15">
        <v>60106010</v>
      </c>
      <c r="K194" s="14" t="s">
        <v>1051</v>
      </c>
      <c r="L194" s="2">
        <v>1992</v>
      </c>
      <c r="M194" s="14" t="s">
        <v>1051</v>
      </c>
      <c r="N194" s="15">
        <v>60106010</v>
      </c>
    </row>
    <row r="195" spans="1:14" s="2" customFormat="1" x14ac:dyDescent="0.25">
      <c r="A195" s="14" t="s">
        <v>1127</v>
      </c>
      <c r="B195" s="14">
        <v>16076</v>
      </c>
      <c r="C195" s="14" t="s">
        <v>853</v>
      </c>
      <c r="D195" s="14" t="s">
        <v>863</v>
      </c>
      <c r="E195" s="14" t="s">
        <v>65</v>
      </c>
      <c r="F195" s="14" t="s">
        <v>1042</v>
      </c>
      <c r="G195" s="16">
        <v>40102010</v>
      </c>
      <c r="H195" s="14" t="s">
        <v>1046</v>
      </c>
      <c r="I195" s="14" t="s">
        <v>1042</v>
      </c>
      <c r="J195" s="15">
        <v>40101015</v>
      </c>
      <c r="K195" s="14" t="s">
        <v>1115</v>
      </c>
      <c r="L195" s="2">
        <v>16161</v>
      </c>
      <c r="M195" s="14" t="s">
        <v>1115</v>
      </c>
      <c r="N195" s="15">
        <v>40101015</v>
      </c>
    </row>
    <row r="196" spans="1:14" s="2" customFormat="1" x14ac:dyDescent="0.25">
      <c r="A196" s="14" t="s">
        <v>1128</v>
      </c>
      <c r="B196" s="14">
        <v>41585</v>
      </c>
      <c r="C196" s="14" t="s">
        <v>853</v>
      </c>
      <c r="D196" s="14" t="s">
        <v>854</v>
      </c>
      <c r="E196" s="14" t="s">
        <v>37</v>
      </c>
      <c r="F196" s="14" t="s">
        <v>1042</v>
      </c>
      <c r="G196" s="16">
        <v>40102010</v>
      </c>
      <c r="H196" s="14" t="s">
        <v>1046</v>
      </c>
      <c r="I196" s="14" t="s">
        <v>1042</v>
      </c>
      <c r="J196" s="15">
        <v>40101015</v>
      </c>
      <c r="K196" s="14" t="s">
        <v>1115</v>
      </c>
      <c r="L196" s="2">
        <v>1195</v>
      </c>
      <c r="M196" s="14" t="s">
        <v>1115</v>
      </c>
      <c r="N196" s="15">
        <v>40101015</v>
      </c>
    </row>
    <row r="197" spans="1:14" s="2" customFormat="1" x14ac:dyDescent="0.25">
      <c r="A197" s="14" t="s">
        <v>1129</v>
      </c>
      <c r="B197" s="14">
        <v>575642</v>
      </c>
      <c r="C197" s="14" t="s">
        <v>853</v>
      </c>
      <c r="D197" s="14" t="s">
        <v>863</v>
      </c>
      <c r="E197" s="14" t="s">
        <v>65</v>
      </c>
      <c r="F197" s="14" t="s">
        <v>1042</v>
      </c>
      <c r="G197" s="16">
        <v>40102010</v>
      </c>
      <c r="H197" s="14" t="s">
        <v>1046</v>
      </c>
      <c r="I197" s="14" t="s">
        <v>1042</v>
      </c>
      <c r="J197" s="15">
        <v>40201050</v>
      </c>
      <c r="K197" s="14" t="s">
        <v>1047</v>
      </c>
      <c r="L197" s="2">
        <v>160854</v>
      </c>
      <c r="M197" s="14" t="s">
        <v>1047</v>
      </c>
      <c r="N197" s="15">
        <v>40201050</v>
      </c>
    </row>
    <row r="198" spans="1:14" s="2" customFormat="1" x14ac:dyDescent="0.25">
      <c r="A198" s="14" t="s">
        <v>1130</v>
      </c>
      <c r="B198" s="14">
        <v>354232</v>
      </c>
      <c r="C198" s="14" t="s">
        <v>853</v>
      </c>
      <c r="D198" s="14" t="s">
        <v>863</v>
      </c>
      <c r="E198" s="14" t="s">
        <v>65</v>
      </c>
      <c r="F198" s="14" t="s">
        <v>855</v>
      </c>
      <c r="G198" s="16">
        <v>60101080</v>
      </c>
      <c r="H198" s="14" t="s">
        <v>856</v>
      </c>
      <c r="I198" s="14" t="s">
        <v>855</v>
      </c>
      <c r="J198" s="15">
        <v>60108010</v>
      </c>
      <c r="K198" s="14" t="s">
        <v>859</v>
      </c>
      <c r="L198" s="2">
        <v>142154</v>
      </c>
      <c r="M198" s="14" t="s">
        <v>859</v>
      </c>
      <c r="N198" s="15">
        <v>60108010</v>
      </c>
    </row>
    <row r="199" spans="1:14" s="2" customFormat="1" x14ac:dyDescent="0.25">
      <c r="A199" s="14" t="s">
        <v>1131</v>
      </c>
      <c r="B199" s="14">
        <v>10268</v>
      </c>
      <c r="C199" s="14" t="s">
        <v>853</v>
      </c>
      <c r="D199" s="14" t="s">
        <v>854</v>
      </c>
      <c r="E199" s="14" t="s">
        <v>37</v>
      </c>
      <c r="F199" s="14" t="s">
        <v>1042</v>
      </c>
      <c r="G199" s="16">
        <v>40102010</v>
      </c>
      <c r="H199" s="14" t="s">
        <v>1046</v>
      </c>
      <c r="I199" s="14" t="s">
        <v>1042</v>
      </c>
      <c r="J199" s="15">
        <v>40101015</v>
      </c>
      <c r="K199" s="14" t="s">
        <v>1115</v>
      </c>
      <c r="L199" s="2">
        <v>12194</v>
      </c>
      <c r="M199" s="14" t="s">
        <v>1115</v>
      </c>
      <c r="N199" s="15">
        <v>40101015</v>
      </c>
    </row>
    <row r="200" spans="1:14" s="2" customFormat="1" x14ac:dyDescent="0.25">
      <c r="A200" s="14" t="s">
        <v>255</v>
      </c>
      <c r="B200" s="14">
        <v>267974</v>
      </c>
      <c r="C200" s="14" t="s">
        <v>853</v>
      </c>
      <c r="D200" s="14" t="s">
        <v>854</v>
      </c>
      <c r="E200" s="14" t="s">
        <v>37</v>
      </c>
      <c r="F200" s="14" t="s">
        <v>1040</v>
      </c>
      <c r="G200" s="16">
        <v>45102020</v>
      </c>
      <c r="H200" s="14" t="s">
        <v>1041</v>
      </c>
      <c r="I200" s="14" t="s">
        <v>1042</v>
      </c>
      <c r="J200" s="15">
        <v>40201060</v>
      </c>
      <c r="K200" s="14" t="s">
        <v>1043</v>
      </c>
      <c r="L200" s="2">
        <v>121261</v>
      </c>
      <c r="M200" s="14" t="s">
        <v>1043</v>
      </c>
      <c r="N200" s="15">
        <v>40201060</v>
      </c>
    </row>
    <row r="201" spans="1:14" s="2" customFormat="1" x14ac:dyDescent="0.25">
      <c r="A201" s="14" t="s">
        <v>1132</v>
      </c>
      <c r="B201" s="14">
        <v>743851</v>
      </c>
      <c r="C201" s="14" t="s">
        <v>853</v>
      </c>
      <c r="D201" s="14" t="s">
        <v>854</v>
      </c>
      <c r="E201" s="14" t="s">
        <v>37</v>
      </c>
      <c r="F201" s="14" t="s">
        <v>855</v>
      </c>
      <c r="G201" s="16">
        <v>60101060</v>
      </c>
      <c r="H201" s="14" t="s">
        <v>1050</v>
      </c>
      <c r="I201" s="14" t="s">
        <v>855</v>
      </c>
      <c r="J201" s="15">
        <v>60106020</v>
      </c>
      <c r="K201" s="14" t="s">
        <v>1097</v>
      </c>
      <c r="L201" s="2">
        <v>181446</v>
      </c>
      <c r="M201" s="14" t="s">
        <v>1097</v>
      </c>
      <c r="N201" s="15">
        <v>60106020</v>
      </c>
    </row>
    <row r="202" spans="1:14" s="2" customFormat="1" x14ac:dyDescent="0.25">
      <c r="A202" s="14" t="s">
        <v>1133</v>
      </c>
      <c r="B202" s="14">
        <v>312724</v>
      </c>
      <c r="C202" s="14" t="s">
        <v>1134</v>
      </c>
      <c r="D202" s="14" t="s">
        <v>1135</v>
      </c>
      <c r="E202" s="14" t="s">
        <v>1136</v>
      </c>
      <c r="F202" s="14" t="s">
        <v>885</v>
      </c>
      <c r="G202" s="16">
        <v>30101040</v>
      </c>
      <c r="H202" s="14" t="s">
        <v>1074</v>
      </c>
      <c r="I202" s="14" t="s">
        <v>885</v>
      </c>
      <c r="J202" s="15">
        <v>30101040</v>
      </c>
      <c r="K202" s="14" t="s">
        <v>886</v>
      </c>
      <c r="L202" s="2">
        <v>136798</v>
      </c>
      <c r="M202" s="14" t="s">
        <v>886</v>
      </c>
      <c r="N202" s="15">
        <v>30101040</v>
      </c>
    </row>
    <row r="203" spans="1:14" s="2" customFormat="1" x14ac:dyDescent="0.25">
      <c r="A203" s="14" t="s">
        <v>1137</v>
      </c>
      <c r="B203" s="14">
        <v>22566</v>
      </c>
      <c r="C203" s="14" t="s">
        <v>853</v>
      </c>
      <c r="D203" s="14" t="s">
        <v>854</v>
      </c>
      <c r="E203" s="14" t="s">
        <v>37</v>
      </c>
      <c r="F203" s="14" t="s">
        <v>1040</v>
      </c>
      <c r="G203" s="16">
        <v>45102020</v>
      </c>
      <c r="H203" s="14" t="s">
        <v>1041</v>
      </c>
      <c r="I203" s="14" t="s">
        <v>936</v>
      </c>
      <c r="J203" s="15">
        <v>20202030</v>
      </c>
      <c r="K203" s="14" t="s">
        <v>1041</v>
      </c>
      <c r="L203" s="2">
        <v>8976</v>
      </c>
      <c r="M203" s="14" t="s">
        <v>1041</v>
      </c>
      <c r="N203" s="15">
        <v>20202030</v>
      </c>
    </row>
    <row r="204" spans="1:14" s="2" customFormat="1" x14ac:dyDescent="0.25">
      <c r="A204" s="14" t="s">
        <v>1138</v>
      </c>
      <c r="B204" s="14">
        <v>4860</v>
      </c>
      <c r="C204" s="14" t="s">
        <v>853</v>
      </c>
      <c r="D204" s="14" t="s">
        <v>854</v>
      </c>
      <c r="E204" s="14" t="s">
        <v>37</v>
      </c>
      <c r="F204" s="14" t="s">
        <v>855</v>
      </c>
      <c r="G204" s="16">
        <v>60101080</v>
      </c>
      <c r="H204" s="14" t="s">
        <v>856</v>
      </c>
      <c r="I204" s="14" t="s">
        <v>855</v>
      </c>
      <c r="J204" s="15">
        <v>60108040</v>
      </c>
      <c r="K204" s="14" t="s">
        <v>864</v>
      </c>
      <c r="L204" s="2">
        <v>16500</v>
      </c>
      <c r="M204" s="14" t="s">
        <v>864</v>
      </c>
      <c r="N204" s="15">
        <v>60108040</v>
      </c>
    </row>
    <row r="205" spans="1:14" s="2" customFormat="1" x14ac:dyDescent="0.25">
      <c r="A205" s="14" t="s">
        <v>1139</v>
      </c>
      <c r="B205" s="14">
        <v>44395</v>
      </c>
      <c r="C205" s="14" t="s">
        <v>875</v>
      </c>
      <c r="D205" s="14" t="s">
        <v>897</v>
      </c>
      <c r="E205" s="14" t="s">
        <v>52</v>
      </c>
      <c r="F205" s="14" t="s">
        <v>855</v>
      </c>
      <c r="G205" s="16">
        <v>60101080</v>
      </c>
      <c r="H205" s="14" t="s">
        <v>856</v>
      </c>
      <c r="I205" s="14" t="s">
        <v>855</v>
      </c>
      <c r="J205" s="15">
        <v>60108020</v>
      </c>
      <c r="K205" s="14" t="s">
        <v>861</v>
      </c>
      <c r="L205" s="2">
        <v>35675</v>
      </c>
      <c r="M205" s="14" t="s">
        <v>861</v>
      </c>
      <c r="N205" s="15">
        <v>60108020</v>
      </c>
    </row>
    <row r="206" spans="1:14" s="2" customFormat="1" x14ac:dyDescent="0.25">
      <c r="A206" s="14" t="s">
        <v>1140</v>
      </c>
      <c r="B206" s="14">
        <v>65007</v>
      </c>
      <c r="C206" s="14" t="s">
        <v>984</v>
      </c>
      <c r="D206" s="14" t="s">
        <v>985</v>
      </c>
      <c r="E206" s="14" t="s">
        <v>986</v>
      </c>
      <c r="F206" s="14" t="s">
        <v>885</v>
      </c>
      <c r="G206" s="16">
        <v>30101040</v>
      </c>
      <c r="H206" s="14" t="s">
        <v>1074</v>
      </c>
      <c r="I206" s="14" t="s">
        <v>885</v>
      </c>
      <c r="J206" s="15">
        <v>30101040</v>
      </c>
      <c r="K206" s="14" t="s">
        <v>886</v>
      </c>
      <c r="L206" s="2">
        <v>56894</v>
      </c>
      <c r="M206" s="14" t="s">
        <v>886</v>
      </c>
      <c r="N206" s="15">
        <v>30101040</v>
      </c>
    </row>
    <row r="207" spans="1:14" s="2" customFormat="1" x14ac:dyDescent="0.25">
      <c r="A207" s="14" t="s">
        <v>1141</v>
      </c>
      <c r="B207" s="14">
        <v>30534</v>
      </c>
      <c r="C207" s="14" t="s">
        <v>875</v>
      </c>
      <c r="D207" s="14" t="s">
        <v>897</v>
      </c>
      <c r="E207" s="14" t="s">
        <v>52</v>
      </c>
      <c r="F207" s="14" t="s">
        <v>855</v>
      </c>
      <c r="G207" s="16">
        <v>60101060</v>
      </c>
      <c r="H207" s="14" t="s">
        <v>1050</v>
      </c>
      <c r="I207" s="14" t="s">
        <v>855</v>
      </c>
      <c r="J207" s="15">
        <v>60106010</v>
      </c>
      <c r="K207" s="14" t="s">
        <v>1051</v>
      </c>
      <c r="L207" s="2">
        <v>39867</v>
      </c>
      <c r="M207" s="14" t="s">
        <v>1051</v>
      </c>
      <c r="N207" s="15">
        <v>60106010</v>
      </c>
    </row>
    <row r="208" spans="1:14" s="2" customFormat="1" x14ac:dyDescent="0.25">
      <c r="A208" s="14" t="s">
        <v>1142</v>
      </c>
      <c r="B208" s="14">
        <v>758358</v>
      </c>
      <c r="C208" s="14" t="s">
        <v>882</v>
      </c>
      <c r="D208" s="14" t="s">
        <v>883</v>
      </c>
      <c r="E208" s="14" t="s">
        <v>32</v>
      </c>
      <c r="F208" s="14" t="s">
        <v>885</v>
      </c>
      <c r="G208" s="16">
        <v>30101040</v>
      </c>
      <c r="H208" s="14" t="s">
        <v>1074</v>
      </c>
      <c r="I208" s="14" t="s">
        <v>885</v>
      </c>
      <c r="J208" s="15">
        <v>30101040</v>
      </c>
      <c r="K208" s="14" t="s">
        <v>886</v>
      </c>
      <c r="L208" s="2">
        <v>189731</v>
      </c>
      <c r="M208" s="14" t="s">
        <v>886</v>
      </c>
      <c r="N208" s="15">
        <v>30101040</v>
      </c>
    </row>
    <row r="209" spans="1:14" s="2" customFormat="1" x14ac:dyDescent="0.25">
      <c r="A209" s="14" t="s">
        <v>1143</v>
      </c>
      <c r="B209" s="14">
        <v>41516</v>
      </c>
      <c r="C209" s="14" t="s">
        <v>853</v>
      </c>
      <c r="D209" s="14" t="s">
        <v>854</v>
      </c>
      <c r="E209" s="14" t="s">
        <v>37</v>
      </c>
      <c r="F209" s="14" t="s">
        <v>1040</v>
      </c>
      <c r="G209" s="16">
        <v>45102020</v>
      </c>
      <c r="H209" s="14" t="s">
        <v>1041</v>
      </c>
      <c r="I209" s="14" t="s">
        <v>1042</v>
      </c>
      <c r="J209" s="15">
        <v>40201060</v>
      </c>
      <c r="K209" s="14" t="s">
        <v>1043</v>
      </c>
      <c r="L209" s="2">
        <v>16795</v>
      </c>
      <c r="M209" s="14" t="s">
        <v>1043</v>
      </c>
      <c r="N209" s="15">
        <v>40201060</v>
      </c>
    </row>
    <row r="210" spans="1:14" s="2" customFormat="1" x14ac:dyDescent="0.25">
      <c r="A210" s="14" t="s">
        <v>1144</v>
      </c>
      <c r="B210" s="14">
        <v>322295</v>
      </c>
      <c r="C210" s="14" t="s">
        <v>853</v>
      </c>
      <c r="D210" s="14" t="s">
        <v>854</v>
      </c>
      <c r="E210" s="14" t="s">
        <v>37</v>
      </c>
      <c r="F210" s="14" t="s">
        <v>1040</v>
      </c>
      <c r="G210" s="16">
        <v>45102020</v>
      </c>
      <c r="H210" s="14" t="s">
        <v>1041</v>
      </c>
      <c r="I210" s="14" t="s">
        <v>1042</v>
      </c>
      <c r="J210" s="15">
        <v>40201060</v>
      </c>
      <c r="K210" s="14" t="s">
        <v>1043</v>
      </c>
      <c r="L210" s="2">
        <v>137630</v>
      </c>
      <c r="M210" s="14" t="s">
        <v>1043</v>
      </c>
      <c r="N210" s="15">
        <v>40201060</v>
      </c>
    </row>
    <row r="211" spans="1:14" s="2" customFormat="1" x14ac:dyDescent="0.25">
      <c r="A211" s="14" t="s">
        <v>1145</v>
      </c>
      <c r="B211" s="14">
        <v>278145</v>
      </c>
      <c r="C211" s="14" t="s">
        <v>899</v>
      </c>
      <c r="D211" s="14" t="s">
        <v>970</v>
      </c>
      <c r="E211" s="14" t="s">
        <v>66</v>
      </c>
      <c r="F211" s="14" t="s">
        <v>885</v>
      </c>
      <c r="G211" s="16">
        <v>30101040</v>
      </c>
      <c r="H211" s="14" t="s">
        <v>1074</v>
      </c>
      <c r="I211" s="14" t="s">
        <v>885</v>
      </c>
      <c r="J211" s="15">
        <v>30101040</v>
      </c>
      <c r="K211" s="14" t="s">
        <v>886</v>
      </c>
      <c r="L211" s="2">
        <v>127229</v>
      </c>
      <c r="M211" s="14" t="s">
        <v>886</v>
      </c>
      <c r="N211" s="15">
        <v>30101040</v>
      </c>
    </row>
    <row r="212" spans="1:14" s="2" customFormat="1" x14ac:dyDescent="0.25">
      <c r="A212" s="14" t="s">
        <v>1146</v>
      </c>
      <c r="B212" s="14">
        <v>4481</v>
      </c>
      <c r="C212" s="14" t="s">
        <v>853</v>
      </c>
      <c r="D212" s="14" t="s">
        <v>854</v>
      </c>
      <c r="E212" s="14" t="s">
        <v>37</v>
      </c>
      <c r="F212" s="14" t="s">
        <v>855</v>
      </c>
      <c r="G212" s="16">
        <v>60101080</v>
      </c>
      <c r="H212" s="14" t="s">
        <v>856</v>
      </c>
      <c r="I212" s="14" t="s">
        <v>855</v>
      </c>
      <c r="J212" s="15">
        <v>60108020</v>
      </c>
      <c r="K212" s="14" t="s">
        <v>861</v>
      </c>
      <c r="L212" s="2">
        <v>14369</v>
      </c>
      <c r="M212" s="14" t="s">
        <v>861</v>
      </c>
      <c r="N212" s="15">
        <v>60108020</v>
      </c>
    </row>
    <row r="213" spans="1:14" s="2" customFormat="1" x14ac:dyDescent="0.25">
      <c r="A213" s="14" t="s">
        <v>1147</v>
      </c>
      <c r="B213" s="14">
        <v>267975</v>
      </c>
      <c r="C213" s="14" t="s">
        <v>853</v>
      </c>
      <c r="D213" s="14" t="s">
        <v>854</v>
      </c>
      <c r="E213" s="14" t="s">
        <v>37</v>
      </c>
      <c r="F213" s="14" t="s">
        <v>1042</v>
      </c>
      <c r="G213" s="16">
        <v>40102010</v>
      </c>
      <c r="H213" s="14" t="s">
        <v>1046</v>
      </c>
      <c r="I213" s="14" t="s">
        <v>1042</v>
      </c>
      <c r="J213" s="15">
        <v>40201050</v>
      </c>
      <c r="K213" s="14" t="s">
        <v>1047</v>
      </c>
      <c r="L213" s="2">
        <v>121262</v>
      </c>
      <c r="M213" s="14" t="s">
        <v>1047</v>
      </c>
      <c r="N213" s="15">
        <v>40201050</v>
      </c>
    </row>
    <row r="214" spans="1:14" s="2" customFormat="1" x14ac:dyDescent="0.25">
      <c r="A214" s="14" t="s">
        <v>1148</v>
      </c>
      <c r="B214" s="14">
        <v>44277</v>
      </c>
      <c r="C214" s="14" t="s">
        <v>853</v>
      </c>
      <c r="D214" s="14" t="s">
        <v>863</v>
      </c>
      <c r="E214" s="14" t="s">
        <v>65</v>
      </c>
      <c r="F214" s="14" t="s">
        <v>1040</v>
      </c>
      <c r="G214" s="16">
        <v>45102020</v>
      </c>
      <c r="H214" s="14" t="s">
        <v>1041</v>
      </c>
      <c r="I214" s="14" t="s">
        <v>936</v>
      </c>
      <c r="J214" s="15">
        <v>20202030</v>
      </c>
      <c r="K214" s="14" t="s">
        <v>1041</v>
      </c>
      <c r="L214" s="2">
        <v>4794</v>
      </c>
      <c r="M214" s="14" t="s">
        <v>1041</v>
      </c>
      <c r="N214" s="15">
        <v>20202030</v>
      </c>
    </row>
    <row r="215" spans="1:14" s="2" customFormat="1" x14ac:dyDescent="0.25">
      <c r="A215" s="14" t="s">
        <v>1149</v>
      </c>
      <c r="B215" s="14">
        <v>41015</v>
      </c>
      <c r="C215" s="14" t="s">
        <v>853</v>
      </c>
      <c r="D215" s="14" t="s">
        <v>854</v>
      </c>
      <c r="E215" s="14" t="s">
        <v>37</v>
      </c>
      <c r="F215" s="14" t="s">
        <v>855</v>
      </c>
      <c r="G215" s="16">
        <v>60101080</v>
      </c>
      <c r="H215" s="14" t="s">
        <v>856</v>
      </c>
      <c r="I215" s="14" t="s">
        <v>855</v>
      </c>
      <c r="J215" s="15">
        <v>60108020</v>
      </c>
      <c r="K215" s="14" t="s">
        <v>861</v>
      </c>
      <c r="L215" s="2">
        <v>4810</v>
      </c>
      <c r="M215" s="14" t="s">
        <v>861</v>
      </c>
      <c r="N215" s="15">
        <v>60108020</v>
      </c>
    </row>
    <row r="216" spans="1:14" s="2" customFormat="1" x14ac:dyDescent="0.25">
      <c r="A216" s="14" t="s">
        <v>1150</v>
      </c>
      <c r="B216" s="14">
        <v>10985</v>
      </c>
      <c r="C216" s="14" t="s">
        <v>923</v>
      </c>
      <c r="D216" s="14" t="s">
        <v>924</v>
      </c>
      <c r="E216" s="14" t="s">
        <v>925</v>
      </c>
      <c r="F216" s="14" t="s">
        <v>885</v>
      </c>
      <c r="G216" s="16">
        <v>30101040</v>
      </c>
      <c r="H216" s="14" t="s">
        <v>1074</v>
      </c>
      <c r="I216" s="14" t="s">
        <v>885</v>
      </c>
      <c r="J216" s="15">
        <v>30101040</v>
      </c>
      <c r="K216" s="14" t="s">
        <v>886</v>
      </c>
      <c r="L216" s="2">
        <v>19691</v>
      </c>
      <c r="M216" s="14" t="s">
        <v>886</v>
      </c>
      <c r="N216" s="15">
        <v>30101040</v>
      </c>
    </row>
    <row r="217" spans="1:14" s="2" customFormat="1" x14ac:dyDescent="0.25">
      <c r="A217" s="14" t="s">
        <v>1151</v>
      </c>
      <c r="B217" s="14">
        <v>43730</v>
      </c>
      <c r="C217" s="14" t="s">
        <v>888</v>
      </c>
      <c r="D217" s="14" t="s">
        <v>889</v>
      </c>
      <c r="E217" s="14" t="s">
        <v>44</v>
      </c>
      <c r="F217" s="14" t="s">
        <v>855</v>
      </c>
      <c r="G217" s="16">
        <v>60101060</v>
      </c>
      <c r="H217" s="14" t="s">
        <v>1050</v>
      </c>
      <c r="I217" s="14" t="s">
        <v>855</v>
      </c>
      <c r="J217" s="15">
        <v>60106010</v>
      </c>
      <c r="K217" s="14" t="s">
        <v>1051</v>
      </c>
      <c r="L217" s="2">
        <v>5187</v>
      </c>
      <c r="M217" s="14" t="s">
        <v>1051</v>
      </c>
      <c r="N217" s="15">
        <v>60106010</v>
      </c>
    </row>
    <row r="218" spans="1:14" s="2" customFormat="1" x14ac:dyDescent="0.25">
      <c r="A218" s="14" t="s">
        <v>1152</v>
      </c>
      <c r="B218" s="14">
        <v>40872</v>
      </c>
      <c r="C218" s="14" t="s">
        <v>910</v>
      </c>
      <c r="D218" s="14" t="s">
        <v>911</v>
      </c>
      <c r="E218" s="14" t="s">
        <v>75</v>
      </c>
      <c r="F218" s="14" t="s">
        <v>885</v>
      </c>
      <c r="G218" s="16">
        <v>30101040</v>
      </c>
      <c r="H218" s="14" t="s">
        <v>1074</v>
      </c>
      <c r="I218" s="14" t="s">
        <v>885</v>
      </c>
      <c r="J218" s="15">
        <v>30101040</v>
      </c>
      <c r="K218" s="14" t="s">
        <v>886</v>
      </c>
      <c r="L218" s="2">
        <v>21082</v>
      </c>
      <c r="M218" s="14" t="s">
        <v>886</v>
      </c>
      <c r="N218" s="15">
        <v>30101040</v>
      </c>
    </row>
    <row r="219" spans="1:14" s="2" customFormat="1" x14ac:dyDescent="0.25">
      <c r="A219" s="14" t="s">
        <v>624</v>
      </c>
      <c r="B219" s="14">
        <v>3781</v>
      </c>
      <c r="C219" s="14" t="s">
        <v>853</v>
      </c>
      <c r="D219" s="14" t="s">
        <v>863</v>
      </c>
      <c r="E219" s="14" t="s">
        <v>65</v>
      </c>
      <c r="F219" s="14" t="s">
        <v>1040</v>
      </c>
      <c r="G219" s="16">
        <v>45102020</v>
      </c>
      <c r="H219" s="14" t="s">
        <v>1041</v>
      </c>
      <c r="I219" s="14" t="s">
        <v>936</v>
      </c>
      <c r="J219" s="15">
        <v>20202010</v>
      </c>
      <c r="K219" s="14" t="s">
        <v>1037</v>
      </c>
      <c r="L219" s="2">
        <v>11362</v>
      </c>
      <c r="M219" s="14" t="s">
        <v>1037</v>
      </c>
      <c r="N219" s="15">
        <v>20202010</v>
      </c>
    </row>
    <row r="220" spans="1:14" s="2" customFormat="1" x14ac:dyDescent="0.25">
      <c r="A220" s="14" t="s">
        <v>715</v>
      </c>
      <c r="B220" s="14">
        <v>33850</v>
      </c>
      <c r="C220" s="14" t="s">
        <v>853</v>
      </c>
      <c r="D220" s="14" t="s">
        <v>854</v>
      </c>
      <c r="E220" s="14" t="s">
        <v>37</v>
      </c>
      <c r="F220" s="14" t="s">
        <v>1040</v>
      </c>
      <c r="G220" s="16">
        <v>45102020</v>
      </c>
      <c r="H220" s="14" t="s">
        <v>1041</v>
      </c>
      <c r="I220" s="14" t="s">
        <v>1042</v>
      </c>
      <c r="J220" s="15">
        <v>40201060</v>
      </c>
      <c r="K220" s="14" t="s">
        <v>1043</v>
      </c>
      <c r="L220" s="2">
        <v>5929</v>
      </c>
      <c r="M220" s="14" t="s">
        <v>1043</v>
      </c>
      <c r="N220" s="15">
        <v>40201060</v>
      </c>
    </row>
    <row r="221" spans="1:14" s="2" customFormat="1" x14ac:dyDescent="0.25">
      <c r="A221" s="14" t="s">
        <v>1153</v>
      </c>
      <c r="B221" s="14">
        <v>4689</v>
      </c>
      <c r="C221" s="14" t="s">
        <v>853</v>
      </c>
      <c r="D221" s="14" t="s">
        <v>863</v>
      </c>
      <c r="E221" s="14" t="s">
        <v>65</v>
      </c>
      <c r="F221" s="14" t="s">
        <v>885</v>
      </c>
      <c r="G221" s="16">
        <v>30101040</v>
      </c>
      <c r="H221" s="14" t="s">
        <v>1074</v>
      </c>
      <c r="I221" s="14" t="s">
        <v>885</v>
      </c>
      <c r="J221" s="15">
        <v>30101040</v>
      </c>
      <c r="K221" s="14" t="s">
        <v>886</v>
      </c>
      <c r="L221" s="2">
        <v>11902</v>
      </c>
      <c r="M221" s="14" t="s">
        <v>886</v>
      </c>
      <c r="N221" s="15">
        <v>30101040</v>
      </c>
    </row>
    <row r="222" spans="1:14" s="2" customFormat="1" x14ac:dyDescent="0.25">
      <c r="A222" s="14" t="s">
        <v>1154</v>
      </c>
      <c r="B222" s="14">
        <v>20297</v>
      </c>
      <c r="C222" s="14" t="s">
        <v>853</v>
      </c>
      <c r="D222" s="14" t="s">
        <v>863</v>
      </c>
      <c r="E222" s="14" t="s">
        <v>65</v>
      </c>
      <c r="F222" s="14" t="s">
        <v>855</v>
      </c>
      <c r="G222" s="16">
        <v>60101080</v>
      </c>
      <c r="H222" s="14" t="s">
        <v>856</v>
      </c>
      <c r="I222" s="14" t="s">
        <v>855</v>
      </c>
      <c r="J222" s="15">
        <v>60108010</v>
      </c>
      <c r="K222" s="14" t="s">
        <v>859</v>
      </c>
      <c r="L222" s="2">
        <v>8195</v>
      </c>
      <c r="M222" s="14" t="s">
        <v>859</v>
      </c>
      <c r="N222" s="15">
        <v>60108010</v>
      </c>
    </row>
    <row r="223" spans="1:14" s="2" customFormat="1" x14ac:dyDescent="0.25">
      <c r="A223" s="14" t="s">
        <v>690</v>
      </c>
      <c r="B223" s="14">
        <v>798597</v>
      </c>
      <c r="C223" s="14" t="s">
        <v>882</v>
      </c>
      <c r="D223" s="14" t="s">
        <v>854</v>
      </c>
      <c r="E223" s="14" t="s">
        <v>37</v>
      </c>
      <c r="F223" s="14" t="s">
        <v>1040</v>
      </c>
      <c r="G223" s="16">
        <v>45102020</v>
      </c>
      <c r="H223" s="14" t="s">
        <v>1041</v>
      </c>
      <c r="I223" s="14" t="s">
        <v>1042</v>
      </c>
      <c r="J223" s="15">
        <v>40201060</v>
      </c>
      <c r="K223" s="14" t="s">
        <v>1043</v>
      </c>
      <c r="L223" s="2">
        <v>198736</v>
      </c>
      <c r="M223" s="14" t="s">
        <v>1043</v>
      </c>
      <c r="N223" s="15">
        <v>40201060</v>
      </c>
    </row>
    <row r="224" spans="1:14" s="2" customFormat="1" x14ac:dyDescent="0.25">
      <c r="A224" s="14" t="s">
        <v>1155</v>
      </c>
      <c r="B224" s="14">
        <v>4888</v>
      </c>
      <c r="C224" s="14" t="s">
        <v>853</v>
      </c>
      <c r="D224" s="14" t="s">
        <v>854</v>
      </c>
      <c r="E224" s="14" t="s">
        <v>37</v>
      </c>
      <c r="F224" s="14" t="s">
        <v>885</v>
      </c>
      <c r="G224" s="16">
        <v>30101040</v>
      </c>
      <c r="H224" s="14" t="s">
        <v>1074</v>
      </c>
      <c r="I224" s="14" t="s">
        <v>885</v>
      </c>
      <c r="J224" s="15">
        <v>30101040</v>
      </c>
      <c r="K224" s="14" t="s">
        <v>886</v>
      </c>
      <c r="L224" s="2">
        <v>16187</v>
      </c>
      <c r="M224" s="14" t="s">
        <v>886</v>
      </c>
      <c r="N224" s="15">
        <v>30101040</v>
      </c>
    </row>
    <row r="225" spans="1:14" s="2" customFormat="1" x14ac:dyDescent="0.25">
      <c r="A225" s="14" t="s">
        <v>1156</v>
      </c>
      <c r="B225" s="14">
        <v>31502</v>
      </c>
      <c r="C225" s="14" t="s">
        <v>875</v>
      </c>
      <c r="D225" s="14" t="s">
        <v>897</v>
      </c>
      <c r="E225" s="14" t="s">
        <v>52</v>
      </c>
      <c r="F225" s="14" t="s">
        <v>855</v>
      </c>
      <c r="G225" s="16">
        <v>60101080</v>
      </c>
      <c r="H225" s="14" t="s">
        <v>856</v>
      </c>
      <c r="I225" s="14" t="s">
        <v>855</v>
      </c>
      <c r="J225" s="15">
        <v>60108020</v>
      </c>
      <c r="K225" s="14" t="s">
        <v>861</v>
      </c>
      <c r="L225" s="2">
        <v>19800</v>
      </c>
      <c r="M225" s="14" t="s">
        <v>861</v>
      </c>
      <c r="N225" s="15">
        <v>60108020</v>
      </c>
    </row>
    <row r="226" spans="1:14" s="2" customFormat="1" x14ac:dyDescent="0.25">
      <c r="A226" s="14" t="s">
        <v>1157</v>
      </c>
      <c r="B226" s="14">
        <v>7308</v>
      </c>
      <c r="C226" s="14" t="s">
        <v>940</v>
      </c>
      <c r="D226" s="14" t="s">
        <v>941</v>
      </c>
      <c r="E226" s="14" t="s">
        <v>42</v>
      </c>
      <c r="F226" s="14" t="s">
        <v>1042</v>
      </c>
      <c r="G226" s="16">
        <v>40102010</v>
      </c>
      <c r="H226" s="14" t="s">
        <v>1046</v>
      </c>
      <c r="I226" s="14" t="s">
        <v>1042</v>
      </c>
      <c r="J226" s="15">
        <v>40201050</v>
      </c>
      <c r="K226" s="14" t="s">
        <v>1047</v>
      </c>
      <c r="L226" s="2">
        <v>23118</v>
      </c>
      <c r="M226" s="14" t="s">
        <v>1047</v>
      </c>
      <c r="N226" s="15">
        <v>40201050</v>
      </c>
    </row>
    <row r="227" spans="1:14" s="2" customFormat="1" x14ac:dyDescent="0.25">
      <c r="A227" s="14" t="s">
        <v>820</v>
      </c>
      <c r="B227" s="14">
        <v>3727</v>
      </c>
      <c r="C227" s="14" t="s">
        <v>853</v>
      </c>
      <c r="D227" s="14" t="s">
        <v>863</v>
      </c>
      <c r="E227" s="14" t="s">
        <v>65</v>
      </c>
      <c r="F227" s="14" t="s">
        <v>1040</v>
      </c>
      <c r="G227" s="16">
        <v>45102020</v>
      </c>
      <c r="H227" s="14" t="s">
        <v>1041</v>
      </c>
      <c r="I227" s="14" t="s">
        <v>1042</v>
      </c>
      <c r="J227" s="15">
        <v>40201060</v>
      </c>
      <c r="K227" s="14" t="s">
        <v>1043</v>
      </c>
      <c r="L227" s="2">
        <v>5310</v>
      </c>
      <c r="M227" s="14" t="s">
        <v>1043</v>
      </c>
      <c r="N227" s="15">
        <v>40201060</v>
      </c>
    </row>
    <row r="228" spans="1:14" s="2" customFormat="1" x14ac:dyDescent="0.25">
      <c r="A228" s="14" t="s">
        <v>1158</v>
      </c>
      <c r="B228" s="14">
        <v>323490</v>
      </c>
      <c r="C228" s="14" t="s">
        <v>853</v>
      </c>
      <c r="D228" s="14" t="s">
        <v>854</v>
      </c>
      <c r="E228" s="14" t="s">
        <v>37</v>
      </c>
      <c r="F228" s="14" t="s">
        <v>1042</v>
      </c>
      <c r="G228" s="16">
        <v>40102010</v>
      </c>
      <c r="H228" s="14" t="s">
        <v>1046</v>
      </c>
      <c r="I228" s="14" t="s">
        <v>1042</v>
      </c>
      <c r="J228" s="15">
        <v>40201050</v>
      </c>
      <c r="K228" s="14" t="s">
        <v>1047</v>
      </c>
      <c r="L228" s="2">
        <v>137937</v>
      </c>
      <c r="M228" s="14" t="s">
        <v>1047</v>
      </c>
      <c r="N228" s="15">
        <v>40201050</v>
      </c>
    </row>
    <row r="229" spans="1:14" s="2" customFormat="1" x14ac:dyDescent="0.25">
      <c r="A229" s="14" t="s">
        <v>651</v>
      </c>
      <c r="B229" s="14">
        <v>35144</v>
      </c>
      <c r="C229" s="14" t="s">
        <v>853</v>
      </c>
      <c r="D229" s="14" t="s">
        <v>854</v>
      </c>
      <c r="E229" s="14" t="s">
        <v>37</v>
      </c>
      <c r="F229" s="14" t="s">
        <v>1040</v>
      </c>
      <c r="G229" s="16">
        <v>45102020</v>
      </c>
      <c r="H229" s="14" t="s">
        <v>1041</v>
      </c>
      <c r="I229" s="14" t="s">
        <v>1042</v>
      </c>
      <c r="J229" s="15">
        <v>40201060</v>
      </c>
      <c r="K229" s="14" t="s">
        <v>1043</v>
      </c>
      <c r="L229" s="2">
        <v>2298</v>
      </c>
      <c r="M229" s="14" t="s">
        <v>1043</v>
      </c>
      <c r="N229" s="15">
        <v>40201060</v>
      </c>
    </row>
    <row r="230" spans="1:14" s="2" customFormat="1" x14ac:dyDescent="0.25">
      <c r="A230" s="14" t="s">
        <v>1159</v>
      </c>
      <c r="B230" s="14">
        <v>43951</v>
      </c>
      <c r="C230" s="14" t="s">
        <v>853</v>
      </c>
      <c r="D230" s="14" t="s">
        <v>854</v>
      </c>
      <c r="E230" s="14" t="s">
        <v>37</v>
      </c>
      <c r="F230" s="14" t="s">
        <v>1040</v>
      </c>
      <c r="G230" s="16">
        <v>45102020</v>
      </c>
      <c r="H230" s="14" t="s">
        <v>1041</v>
      </c>
      <c r="I230" s="14" t="s">
        <v>1042</v>
      </c>
      <c r="J230" s="15">
        <v>40201060</v>
      </c>
      <c r="K230" s="14" t="s">
        <v>1043</v>
      </c>
      <c r="L230" s="2">
        <v>16451</v>
      </c>
      <c r="M230" s="14" t="s">
        <v>1043</v>
      </c>
      <c r="N230" s="15">
        <v>40201060</v>
      </c>
    </row>
    <row r="231" spans="1:14" s="2" customFormat="1" x14ac:dyDescent="0.25">
      <c r="A231" s="14" t="s">
        <v>1160</v>
      </c>
      <c r="B231" s="14">
        <v>213297</v>
      </c>
      <c r="C231" s="14" t="s">
        <v>853</v>
      </c>
      <c r="D231" s="14" t="s">
        <v>863</v>
      </c>
      <c r="E231" s="14" t="s">
        <v>65</v>
      </c>
      <c r="F231" s="14" t="s">
        <v>1040</v>
      </c>
      <c r="G231" s="16">
        <v>45102020</v>
      </c>
      <c r="H231" s="14" t="s">
        <v>1041</v>
      </c>
      <c r="I231" s="14" t="s">
        <v>936</v>
      </c>
      <c r="J231" s="15">
        <v>20202030</v>
      </c>
      <c r="K231" s="14" t="s">
        <v>1041</v>
      </c>
      <c r="L231" s="2">
        <v>111836</v>
      </c>
      <c r="M231" s="14" t="s">
        <v>1041</v>
      </c>
      <c r="N231" s="15">
        <v>20202030</v>
      </c>
    </row>
    <row r="232" spans="1:14" s="2" customFormat="1" x14ac:dyDescent="0.25">
      <c r="A232" s="14" t="s">
        <v>1161</v>
      </c>
      <c r="B232" s="14">
        <v>8248600</v>
      </c>
      <c r="C232" s="14" t="s">
        <v>913</v>
      </c>
      <c r="D232" s="14" t="s">
        <v>914</v>
      </c>
      <c r="E232" s="14" t="s">
        <v>78</v>
      </c>
      <c r="F232" s="14" t="s">
        <v>1040</v>
      </c>
      <c r="G232" s="16">
        <v>45102020</v>
      </c>
      <c r="H232" s="14" t="s">
        <v>1041</v>
      </c>
      <c r="I232" s="14" t="s">
        <v>1042</v>
      </c>
      <c r="J232" s="15">
        <v>40201060</v>
      </c>
      <c r="K232" s="14" t="s">
        <v>1043</v>
      </c>
      <c r="L232" s="2">
        <v>335600</v>
      </c>
      <c r="M232" s="14" t="s">
        <v>1043</v>
      </c>
      <c r="N232" s="15">
        <v>40201060</v>
      </c>
    </row>
    <row r="233" spans="1:14" s="2" customFormat="1" x14ac:dyDescent="0.25">
      <c r="A233" s="14" t="s">
        <v>1162</v>
      </c>
      <c r="B233" s="14">
        <v>8027016</v>
      </c>
      <c r="C233" s="14" t="s">
        <v>902</v>
      </c>
      <c r="D233" s="14" t="s">
        <v>903</v>
      </c>
      <c r="E233" s="14" t="s">
        <v>81</v>
      </c>
      <c r="F233" s="14" t="s">
        <v>855</v>
      </c>
      <c r="G233" s="16">
        <v>60101080</v>
      </c>
      <c r="H233" s="14" t="s">
        <v>856</v>
      </c>
      <c r="I233" s="14" t="s">
        <v>855</v>
      </c>
      <c r="J233" s="15">
        <v>60108010</v>
      </c>
      <c r="K233" s="14" t="s">
        <v>859</v>
      </c>
      <c r="L233" s="2">
        <v>280199</v>
      </c>
      <c r="M233" s="14" t="s">
        <v>859</v>
      </c>
      <c r="N233" s="15">
        <v>60108010</v>
      </c>
    </row>
    <row r="234" spans="1:14" s="2" customFormat="1" x14ac:dyDescent="0.25">
      <c r="A234" s="14" t="s">
        <v>1163</v>
      </c>
      <c r="B234" s="14">
        <v>8184287</v>
      </c>
      <c r="C234" s="14" t="s">
        <v>995</v>
      </c>
      <c r="D234" s="14" t="s">
        <v>996</v>
      </c>
      <c r="E234" s="14" t="s">
        <v>997</v>
      </c>
      <c r="F234" s="14" t="s">
        <v>1042</v>
      </c>
      <c r="G234" s="16">
        <v>40102010</v>
      </c>
      <c r="H234" s="14" t="s">
        <v>1046</v>
      </c>
      <c r="I234" s="14" t="s">
        <v>1042</v>
      </c>
      <c r="J234" s="15">
        <v>40201050</v>
      </c>
      <c r="K234" s="14" t="s">
        <v>1047</v>
      </c>
      <c r="L234" s="2">
        <v>329477</v>
      </c>
      <c r="M234" s="14" t="s">
        <v>1047</v>
      </c>
      <c r="N234" s="15">
        <v>40201050</v>
      </c>
    </row>
    <row r="235" spans="1:14" s="2" customFormat="1" x14ac:dyDescent="0.25">
      <c r="A235" s="14" t="s">
        <v>1164</v>
      </c>
      <c r="B235" s="14">
        <v>209246</v>
      </c>
      <c r="C235" s="14" t="s">
        <v>882</v>
      </c>
      <c r="D235" s="14" t="s">
        <v>883</v>
      </c>
      <c r="E235" s="14" t="s">
        <v>32</v>
      </c>
      <c r="F235" s="14" t="s">
        <v>1040</v>
      </c>
      <c r="G235" s="16">
        <v>45102020</v>
      </c>
      <c r="H235" s="14" t="s">
        <v>1041</v>
      </c>
      <c r="I235" s="14" t="s">
        <v>1042</v>
      </c>
      <c r="J235" s="15">
        <v>40201060</v>
      </c>
      <c r="K235" s="14" t="s">
        <v>1043</v>
      </c>
      <c r="L235" s="2">
        <v>108766</v>
      </c>
      <c r="M235" s="14" t="s">
        <v>1043</v>
      </c>
      <c r="N235" s="15">
        <v>40201060</v>
      </c>
    </row>
    <row r="236" spans="1:14" s="2" customFormat="1" x14ac:dyDescent="0.25">
      <c r="A236" s="14" t="s">
        <v>1165</v>
      </c>
      <c r="B236" s="14">
        <v>8169530</v>
      </c>
      <c r="C236" s="14" t="s">
        <v>882</v>
      </c>
      <c r="D236" s="14" t="s">
        <v>883</v>
      </c>
      <c r="E236" s="14" t="s">
        <v>32</v>
      </c>
      <c r="F236" s="14" t="s">
        <v>885</v>
      </c>
      <c r="G236" s="16">
        <v>30101040</v>
      </c>
      <c r="H236" s="14" t="s">
        <v>1074</v>
      </c>
      <c r="I236" s="14" t="s">
        <v>885</v>
      </c>
      <c r="J236" s="15">
        <v>30101040</v>
      </c>
      <c r="K236" s="14" t="s">
        <v>886</v>
      </c>
      <c r="L236" s="2">
        <v>309840</v>
      </c>
      <c r="M236" s="14" t="s">
        <v>886</v>
      </c>
      <c r="N236" s="15">
        <v>30101040</v>
      </c>
    </row>
    <row r="237" spans="1:14" s="2" customFormat="1" x14ac:dyDescent="0.25">
      <c r="A237" s="14" t="s">
        <v>1166</v>
      </c>
      <c r="B237" s="14">
        <v>8180005</v>
      </c>
      <c r="C237" s="14" t="s">
        <v>875</v>
      </c>
      <c r="D237" s="14" t="s">
        <v>854</v>
      </c>
      <c r="E237" s="14" t="s">
        <v>37</v>
      </c>
      <c r="F237" s="14" t="s">
        <v>1040</v>
      </c>
      <c r="G237" s="16">
        <v>45102020</v>
      </c>
      <c r="H237" s="14" t="s">
        <v>1041</v>
      </c>
      <c r="I237" s="14" t="s">
        <v>1042</v>
      </c>
      <c r="J237" s="15">
        <v>40201060</v>
      </c>
      <c r="K237" s="14" t="s">
        <v>1043</v>
      </c>
      <c r="L237" s="2">
        <v>322475</v>
      </c>
      <c r="M237" s="14" t="s">
        <v>1043</v>
      </c>
      <c r="N237" s="15">
        <v>40201060</v>
      </c>
    </row>
    <row r="238" spans="1:14" s="2" customFormat="1" x14ac:dyDescent="0.25">
      <c r="A238" s="14" t="s">
        <v>1167</v>
      </c>
      <c r="B238" s="14">
        <v>8179568</v>
      </c>
      <c r="C238" s="14" t="s">
        <v>853</v>
      </c>
      <c r="D238" s="14" t="s">
        <v>854</v>
      </c>
      <c r="E238" s="14" t="s">
        <v>37</v>
      </c>
      <c r="F238" s="14" t="s">
        <v>1040</v>
      </c>
      <c r="G238" s="16">
        <v>45102020</v>
      </c>
      <c r="H238" s="14" t="s">
        <v>1041</v>
      </c>
      <c r="I238" s="14" t="s">
        <v>1042</v>
      </c>
      <c r="J238" s="15">
        <v>40201060</v>
      </c>
      <c r="K238" s="14" t="s">
        <v>1043</v>
      </c>
      <c r="L238" s="2">
        <v>321455</v>
      </c>
      <c r="M238" s="14" t="s">
        <v>1043</v>
      </c>
      <c r="N238" s="15">
        <v>40201060</v>
      </c>
    </row>
    <row r="239" spans="1:14" s="2" customFormat="1" x14ac:dyDescent="0.25">
      <c r="A239" s="14" t="s">
        <v>1168</v>
      </c>
      <c r="B239" s="14">
        <v>466237</v>
      </c>
      <c r="C239" s="14" t="s">
        <v>853</v>
      </c>
      <c r="D239" s="14" t="s">
        <v>854</v>
      </c>
      <c r="E239" s="14" t="s">
        <v>37</v>
      </c>
      <c r="F239" s="14" t="s">
        <v>855</v>
      </c>
      <c r="G239" s="16">
        <v>60101060</v>
      </c>
      <c r="H239" s="14" t="s">
        <v>1050</v>
      </c>
      <c r="I239" s="14" t="s">
        <v>855</v>
      </c>
      <c r="J239" s="15">
        <v>60106010</v>
      </c>
      <c r="K239" s="14" t="s">
        <v>1051</v>
      </c>
      <c r="L239" s="2">
        <v>153204</v>
      </c>
      <c r="M239" s="14" t="s">
        <v>1051</v>
      </c>
      <c r="N239" s="15">
        <v>60106010</v>
      </c>
    </row>
    <row r="240" spans="1:14" s="2" customFormat="1" x14ac:dyDescent="0.25">
      <c r="A240" s="14" t="s">
        <v>1169</v>
      </c>
      <c r="B240" s="14">
        <v>18720</v>
      </c>
      <c r="C240" s="14" t="s">
        <v>853</v>
      </c>
      <c r="D240" s="14" t="s">
        <v>854</v>
      </c>
      <c r="E240" s="14" t="s">
        <v>37</v>
      </c>
      <c r="F240" s="14" t="s">
        <v>1042</v>
      </c>
      <c r="G240" s="16">
        <v>40102010</v>
      </c>
      <c r="H240" s="14" t="s">
        <v>1046</v>
      </c>
      <c r="I240" s="14" t="s">
        <v>1042</v>
      </c>
      <c r="J240" s="15">
        <v>40101015</v>
      </c>
      <c r="K240" s="14" t="s">
        <v>1115</v>
      </c>
      <c r="L240" s="2">
        <v>5321</v>
      </c>
      <c r="M240" s="14" t="s">
        <v>1115</v>
      </c>
      <c r="N240" s="15">
        <v>40101015</v>
      </c>
    </row>
    <row r="241" spans="1:14" s="2" customFormat="1" x14ac:dyDescent="0.25">
      <c r="A241" s="14" t="s">
        <v>1170</v>
      </c>
      <c r="B241" s="14">
        <v>43592</v>
      </c>
      <c r="C241" s="14" t="s">
        <v>888</v>
      </c>
      <c r="D241" s="14" t="s">
        <v>889</v>
      </c>
      <c r="E241" s="14" t="s">
        <v>44</v>
      </c>
      <c r="F241" s="14" t="s">
        <v>855</v>
      </c>
      <c r="G241" s="16">
        <v>60101060</v>
      </c>
      <c r="H241" s="14" t="s">
        <v>1050</v>
      </c>
      <c r="I241" s="14" t="s">
        <v>855</v>
      </c>
      <c r="J241" s="15">
        <v>60106010</v>
      </c>
      <c r="K241" s="14" t="s">
        <v>1051</v>
      </c>
      <c r="L241" s="2">
        <v>15371</v>
      </c>
      <c r="M241" s="14" t="s">
        <v>1051</v>
      </c>
      <c r="N241" s="15">
        <v>60106010</v>
      </c>
    </row>
    <row r="242" spans="1:14" s="2" customFormat="1" x14ac:dyDescent="0.25">
      <c r="A242" s="14" t="s">
        <v>1171</v>
      </c>
      <c r="B242" s="14">
        <v>280466</v>
      </c>
      <c r="C242" s="14" t="s">
        <v>1172</v>
      </c>
      <c r="D242" s="14" t="s">
        <v>1173</v>
      </c>
      <c r="E242" s="14" t="s">
        <v>1174</v>
      </c>
      <c r="F242" s="14" t="s">
        <v>885</v>
      </c>
      <c r="G242" s="16">
        <v>30101040</v>
      </c>
      <c r="H242" s="14" t="s">
        <v>1074</v>
      </c>
      <c r="I242" s="14" t="s">
        <v>885</v>
      </c>
      <c r="J242" s="15">
        <v>30101040</v>
      </c>
      <c r="K242" s="14" t="s">
        <v>886</v>
      </c>
      <c r="L242" s="2">
        <v>128386</v>
      </c>
      <c r="M242" s="14" t="s">
        <v>886</v>
      </c>
      <c r="N242" s="15">
        <v>30101040</v>
      </c>
    </row>
    <row r="243" spans="1:14" s="2" customFormat="1" x14ac:dyDescent="0.25">
      <c r="A243" s="14" t="s">
        <v>1175</v>
      </c>
      <c r="B243" s="14">
        <v>26948</v>
      </c>
      <c r="C243" s="14" t="s">
        <v>853</v>
      </c>
      <c r="D243" s="14" t="s">
        <v>854</v>
      </c>
      <c r="E243" s="14" t="s">
        <v>37</v>
      </c>
      <c r="F243" s="14" t="s">
        <v>855</v>
      </c>
      <c r="G243" s="16">
        <v>60101060</v>
      </c>
      <c r="H243" s="14" t="s">
        <v>1050</v>
      </c>
      <c r="I243" s="14" t="s">
        <v>855</v>
      </c>
      <c r="J243" s="15">
        <v>60106010</v>
      </c>
      <c r="K243" s="14" t="s">
        <v>1051</v>
      </c>
      <c r="L243" s="2">
        <v>7481</v>
      </c>
      <c r="M243" s="14" t="s">
        <v>1051</v>
      </c>
      <c r="N243" s="15">
        <v>60106010</v>
      </c>
    </row>
    <row r="244" spans="1:14" s="2" customFormat="1" x14ac:dyDescent="0.25">
      <c r="A244" s="14" t="s">
        <v>1176</v>
      </c>
      <c r="B244" s="14">
        <v>5630</v>
      </c>
      <c r="C244" s="14" t="s">
        <v>853</v>
      </c>
      <c r="D244" s="14" t="s">
        <v>863</v>
      </c>
      <c r="E244" s="14" t="s">
        <v>65</v>
      </c>
      <c r="F244" s="14" t="s">
        <v>1042</v>
      </c>
      <c r="G244" s="16">
        <v>40102010</v>
      </c>
      <c r="H244" s="14" t="s">
        <v>1046</v>
      </c>
      <c r="I244" s="14" t="s">
        <v>1042</v>
      </c>
      <c r="J244" s="15">
        <v>40101015</v>
      </c>
      <c r="K244" s="14" t="s">
        <v>1115</v>
      </c>
      <c r="L244" s="2">
        <v>15364</v>
      </c>
      <c r="M244" s="14" t="s">
        <v>1115</v>
      </c>
      <c r="N244" s="15">
        <v>40101015</v>
      </c>
    </row>
    <row r="245" spans="1:14" s="2" customFormat="1" x14ac:dyDescent="0.25">
      <c r="A245" s="14" t="s">
        <v>1177</v>
      </c>
      <c r="B245" s="14">
        <v>51183</v>
      </c>
      <c r="C245" s="14" t="s">
        <v>853</v>
      </c>
      <c r="D245" s="14" t="s">
        <v>863</v>
      </c>
      <c r="E245" s="14" t="s">
        <v>65</v>
      </c>
      <c r="F245" s="14" t="s">
        <v>1042</v>
      </c>
      <c r="G245" s="16">
        <v>40102010</v>
      </c>
      <c r="H245" s="14" t="s">
        <v>1046</v>
      </c>
      <c r="I245" s="14" t="s">
        <v>1042</v>
      </c>
      <c r="J245" s="15">
        <v>40101015</v>
      </c>
      <c r="K245" s="14" t="s">
        <v>1115</v>
      </c>
      <c r="L245" s="2">
        <v>50903</v>
      </c>
      <c r="M245" s="14" t="s">
        <v>1115</v>
      </c>
      <c r="N245" s="15">
        <v>40101015</v>
      </c>
    </row>
    <row r="246" spans="1:14" s="2" customFormat="1" x14ac:dyDescent="0.25">
      <c r="A246" s="14" t="s">
        <v>1178</v>
      </c>
      <c r="B246" s="14">
        <v>28354</v>
      </c>
      <c r="C246" s="14" t="s">
        <v>853</v>
      </c>
      <c r="D246" s="14" t="s">
        <v>863</v>
      </c>
      <c r="E246" s="14" t="s">
        <v>65</v>
      </c>
      <c r="F246" s="14" t="s">
        <v>1042</v>
      </c>
      <c r="G246" s="16">
        <v>40102010</v>
      </c>
      <c r="H246" s="14" t="s">
        <v>1046</v>
      </c>
      <c r="I246" s="14" t="s">
        <v>1042</v>
      </c>
      <c r="J246" s="15">
        <v>40101015</v>
      </c>
      <c r="K246" s="14" t="s">
        <v>1115</v>
      </c>
      <c r="L246" s="2">
        <v>2056</v>
      </c>
      <c r="M246" s="14" t="s">
        <v>1115</v>
      </c>
      <c r="N246" s="15">
        <v>40101015</v>
      </c>
    </row>
    <row r="247" spans="1:14" s="2" customFormat="1" x14ac:dyDescent="0.25">
      <c r="A247" s="14" t="s">
        <v>1179</v>
      </c>
      <c r="B247" s="14">
        <v>339859</v>
      </c>
      <c r="C247" s="14" t="s">
        <v>853</v>
      </c>
      <c r="D247" s="14" t="s">
        <v>863</v>
      </c>
      <c r="E247" s="14" t="s">
        <v>65</v>
      </c>
      <c r="F247" s="14" t="s">
        <v>1042</v>
      </c>
      <c r="G247" s="16">
        <v>40102010</v>
      </c>
      <c r="H247" s="14" t="s">
        <v>1046</v>
      </c>
      <c r="I247" s="14" t="s">
        <v>1042</v>
      </c>
      <c r="J247" s="15">
        <v>40201050</v>
      </c>
      <c r="K247" s="14" t="s">
        <v>1047</v>
      </c>
      <c r="L247" s="2">
        <v>139349</v>
      </c>
      <c r="M247" s="14" t="s">
        <v>1047</v>
      </c>
      <c r="N247" s="15">
        <v>40201050</v>
      </c>
    </row>
    <row r="248" spans="1:14" s="2" customFormat="1" x14ac:dyDescent="0.25">
      <c r="A248" s="14" t="s">
        <v>1180</v>
      </c>
      <c r="B248" s="14">
        <v>37890</v>
      </c>
      <c r="C248" s="14" t="s">
        <v>853</v>
      </c>
      <c r="D248" s="14" t="s">
        <v>854</v>
      </c>
      <c r="E248" s="14" t="s">
        <v>37</v>
      </c>
      <c r="F248" s="14" t="s">
        <v>1042</v>
      </c>
      <c r="G248" s="16">
        <v>40102010</v>
      </c>
      <c r="H248" s="14" t="s">
        <v>1046</v>
      </c>
      <c r="I248" s="14" t="s">
        <v>1042</v>
      </c>
      <c r="J248" s="15">
        <v>40101015</v>
      </c>
      <c r="K248" s="14" t="s">
        <v>1115</v>
      </c>
      <c r="L248" s="2">
        <v>12042</v>
      </c>
      <c r="M248" s="14" t="s">
        <v>1115</v>
      </c>
      <c r="N248" s="15">
        <v>40101015</v>
      </c>
    </row>
    <row r="249" spans="1:14" s="2" customFormat="1" x14ac:dyDescent="0.25">
      <c r="A249" s="14" t="s">
        <v>1181</v>
      </c>
      <c r="B249" s="14">
        <v>43168</v>
      </c>
      <c r="C249" s="14" t="s">
        <v>853</v>
      </c>
      <c r="D249" s="14" t="s">
        <v>863</v>
      </c>
      <c r="E249" s="14" t="s">
        <v>65</v>
      </c>
      <c r="F249" s="14" t="s">
        <v>871</v>
      </c>
      <c r="G249" s="16">
        <v>25502020</v>
      </c>
      <c r="H249" s="14" t="s">
        <v>971</v>
      </c>
      <c r="I249" s="14" t="s">
        <v>936</v>
      </c>
      <c r="J249" s="15">
        <v>20201070</v>
      </c>
      <c r="K249" s="14" t="s">
        <v>1182</v>
      </c>
      <c r="L249" s="2">
        <v>8489</v>
      </c>
      <c r="M249" s="14" t="s">
        <v>1182</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N143"/>
  <sheetViews>
    <sheetView tabSelected="1" workbookViewId="0">
      <pane ySplit="1" topLeftCell="A2" activePane="bottomLeft" state="frozen"/>
      <selection activeCell="T1" sqref="T1"/>
      <selection pane="bottomLeft" activeCell="B12" sqref="B12"/>
    </sheetView>
  </sheetViews>
  <sheetFormatPr defaultRowHeight="15" x14ac:dyDescent="0.25"/>
  <cols>
    <col min="2" max="2" width="57.28515625" customWidth="1"/>
    <col min="30" max="30" width="32.42578125" customWidth="1"/>
    <col min="31" max="31" width="16.42578125" customWidth="1"/>
    <col min="32" max="32" width="39.85546875" bestFit="1" customWidth="1"/>
    <col min="35" max="35" width="16.7109375" customWidth="1"/>
  </cols>
  <sheetData>
    <row r="1" spans="1:40" ht="60.75" thickBot="1" x14ac:dyDescent="0.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1183</v>
      </c>
      <c r="AE1" s="65" t="s">
        <v>1184</v>
      </c>
      <c r="AF1" s="20" t="s">
        <v>1185</v>
      </c>
      <c r="AG1" s="21" t="s">
        <v>1186</v>
      </c>
      <c r="AH1" s="20" t="s">
        <v>1187</v>
      </c>
      <c r="AI1" s="31" t="s">
        <v>1188</v>
      </c>
      <c r="AJ1" s="28" t="s">
        <v>1189</v>
      </c>
      <c r="AK1" s="23" t="s">
        <v>1190</v>
      </c>
      <c r="AL1" s="24">
        <f>SUM($AJ:$AJ)/2</f>
        <v>0.1093736391941149</v>
      </c>
      <c r="AM1" s="23" t="s">
        <v>1191</v>
      </c>
      <c r="AN1" s="24">
        <f>(SUMIF(AH:AH,"ADD",AJ:AJ)+SUMIF(AH:AH,"DROP",AJ:AJ))/2</f>
        <v>5.4686819597040005E-2</v>
      </c>
    </row>
    <row r="2" spans="1:40" x14ac:dyDescent="0.25">
      <c r="A2" t="s">
        <v>85</v>
      </c>
      <c r="B2" t="s">
        <v>86</v>
      </c>
      <c r="C2">
        <v>20221003</v>
      </c>
      <c r="D2" t="s">
        <v>663</v>
      </c>
      <c r="E2" t="s">
        <v>664</v>
      </c>
      <c r="F2" t="s">
        <v>665</v>
      </c>
      <c r="H2" t="s">
        <v>666</v>
      </c>
      <c r="I2" t="s">
        <v>667</v>
      </c>
      <c r="J2" t="s">
        <v>58</v>
      </c>
      <c r="K2" t="s">
        <v>668</v>
      </c>
      <c r="L2" t="s">
        <v>59</v>
      </c>
      <c r="M2">
        <v>45102020</v>
      </c>
      <c r="N2" t="s">
        <v>669</v>
      </c>
      <c r="O2">
        <v>225231</v>
      </c>
      <c r="P2">
        <v>1</v>
      </c>
      <c r="Q2">
        <v>47.91</v>
      </c>
      <c r="R2" t="s">
        <v>36</v>
      </c>
      <c r="S2">
        <v>0.98080000000000001</v>
      </c>
      <c r="T2">
        <v>450499000</v>
      </c>
      <c r="U2">
        <v>21169005673.872002</v>
      </c>
      <c r="V2">
        <v>1</v>
      </c>
      <c r="X2">
        <v>450499000</v>
      </c>
      <c r="Z2">
        <v>2.2205817932900002E-3</v>
      </c>
      <c r="AA2">
        <v>0</v>
      </c>
      <c r="AB2">
        <v>0</v>
      </c>
      <c r="AD2" t="s">
        <v>871</v>
      </c>
      <c r="AE2" s="30">
        <f t="shared" ref="AE2:AE33" si="0">Z2</f>
        <v>2.2205817932900002E-3</v>
      </c>
      <c r="AF2" t="str">
        <f>VLOOKUP(O2,'Select Companies'!$B$3:$N$1048576,12,FALSE)</f>
        <v>Hotels, Resorts &amp; Cruise Lines</v>
      </c>
      <c r="AG2" t="b">
        <v>1</v>
      </c>
      <c r="AH2" t="s">
        <v>1214</v>
      </c>
      <c r="AI2" s="32">
        <f t="shared" ref="AI2:AI33" si="1">Y2/SUM($Y$2:$Y$143)</f>
        <v>0</v>
      </c>
      <c r="AJ2" s="29">
        <f t="shared" ref="AJ2:AJ33" si="2">ABS(AI2-AE2)</f>
        <v>2.2205817932900002E-3</v>
      </c>
    </row>
    <row r="3" spans="1:40" x14ac:dyDescent="0.25">
      <c r="A3" t="s">
        <v>85</v>
      </c>
      <c r="B3" t="s">
        <v>86</v>
      </c>
      <c r="C3">
        <v>20221003</v>
      </c>
      <c r="D3" t="s">
        <v>113</v>
      </c>
      <c r="E3" t="s">
        <v>114</v>
      </c>
      <c r="F3" t="s">
        <v>115</v>
      </c>
      <c r="G3">
        <v>426281101</v>
      </c>
      <c r="H3" t="s">
        <v>116</v>
      </c>
      <c r="I3">
        <v>2469193</v>
      </c>
      <c r="J3" t="s">
        <v>65</v>
      </c>
      <c r="K3" t="s">
        <v>117</v>
      </c>
      <c r="L3" t="s">
        <v>38</v>
      </c>
      <c r="M3">
        <v>45102020</v>
      </c>
      <c r="N3">
        <v>1181101</v>
      </c>
      <c r="O3">
        <v>10089</v>
      </c>
      <c r="P3">
        <v>1</v>
      </c>
      <c r="Q3">
        <v>182.27</v>
      </c>
      <c r="R3" t="s">
        <v>39</v>
      </c>
      <c r="S3">
        <v>1</v>
      </c>
      <c r="T3">
        <v>72862000</v>
      </c>
      <c r="U3">
        <v>13280556740</v>
      </c>
      <c r="V3">
        <v>1</v>
      </c>
      <c r="X3">
        <v>72862000</v>
      </c>
      <c r="Z3">
        <v>1.39310097772E-3</v>
      </c>
      <c r="AA3">
        <v>0</v>
      </c>
      <c r="AB3">
        <v>0</v>
      </c>
      <c r="AD3" t="s">
        <v>1042</v>
      </c>
      <c r="AE3" s="30">
        <f t="shared" si="0"/>
        <v>1.39310097772E-3</v>
      </c>
      <c r="AF3" t="str">
        <f>VLOOKUP(O3,'Select Companies'!$B$3:$N$1048576,12,FALSE)</f>
        <v>Transaction &amp; Payment Processing Services</v>
      </c>
      <c r="AG3" t="b">
        <v>1</v>
      </c>
      <c r="AH3" t="s">
        <v>1214</v>
      </c>
      <c r="AI3" s="32">
        <f t="shared" si="1"/>
        <v>0</v>
      </c>
      <c r="AJ3" s="29">
        <f t="shared" si="2"/>
        <v>1.39310097772E-3</v>
      </c>
    </row>
    <row r="4" spans="1:40" x14ac:dyDescent="0.25">
      <c r="A4" t="s">
        <v>85</v>
      </c>
      <c r="B4" t="s">
        <v>86</v>
      </c>
      <c r="C4">
        <v>20221003</v>
      </c>
      <c r="D4" t="s">
        <v>174</v>
      </c>
      <c r="E4" t="s">
        <v>175</v>
      </c>
      <c r="F4" t="s">
        <v>176</v>
      </c>
      <c r="H4" t="s">
        <v>177</v>
      </c>
      <c r="I4" t="s">
        <v>178</v>
      </c>
      <c r="J4" t="s">
        <v>50</v>
      </c>
      <c r="K4" t="s">
        <v>179</v>
      </c>
      <c r="L4" t="s">
        <v>51</v>
      </c>
      <c r="M4">
        <v>45102020</v>
      </c>
      <c r="N4" t="s">
        <v>180</v>
      </c>
      <c r="O4">
        <v>8029707</v>
      </c>
      <c r="P4">
        <v>1</v>
      </c>
      <c r="Q4">
        <v>8.3420000000000005</v>
      </c>
      <c r="R4" t="s">
        <v>36</v>
      </c>
      <c r="S4">
        <v>0.98080000000000001</v>
      </c>
      <c r="T4">
        <v>1310192000</v>
      </c>
      <c r="U4">
        <v>10719772928.051201</v>
      </c>
      <c r="V4">
        <v>0.65</v>
      </c>
      <c r="X4">
        <v>851624800</v>
      </c>
      <c r="Z4">
        <v>7.3091227916999995E-4</v>
      </c>
      <c r="AA4">
        <v>0</v>
      </c>
      <c r="AB4">
        <v>0</v>
      </c>
      <c r="AD4" t="s">
        <v>1042</v>
      </c>
      <c r="AE4" s="30">
        <f t="shared" si="0"/>
        <v>7.3091227916999995E-4</v>
      </c>
      <c r="AF4" t="str">
        <f>VLOOKUP(O4,'Select Companies'!$B$3:$N$1048576,12,FALSE)</f>
        <v>Transaction &amp; Payment Processing Services</v>
      </c>
      <c r="AG4" t="b">
        <v>1</v>
      </c>
      <c r="AH4" t="s">
        <v>1214</v>
      </c>
      <c r="AI4" s="32">
        <f t="shared" si="1"/>
        <v>0</v>
      </c>
      <c r="AJ4" s="29">
        <f t="shared" si="2"/>
        <v>7.3091227916999995E-4</v>
      </c>
    </row>
    <row r="5" spans="1:40" x14ac:dyDescent="0.25">
      <c r="A5" t="s">
        <v>85</v>
      </c>
      <c r="B5" t="s">
        <v>86</v>
      </c>
      <c r="C5">
        <v>20221003</v>
      </c>
      <c r="D5" t="s">
        <v>255</v>
      </c>
      <c r="E5" t="s">
        <v>256</v>
      </c>
      <c r="F5" t="s">
        <v>257</v>
      </c>
      <c r="G5">
        <v>339041105</v>
      </c>
      <c r="H5" t="s">
        <v>258</v>
      </c>
      <c r="I5" t="s">
        <v>259</v>
      </c>
      <c r="J5" t="s">
        <v>37</v>
      </c>
      <c r="K5" t="s">
        <v>260</v>
      </c>
      <c r="L5" t="s">
        <v>38</v>
      </c>
      <c r="M5">
        <v>45102020</v>
      </c>
      <c r="N5">
        <v>18470001</v>
      </c>
      <c r="O5">
        <v>267974</v>
      </c>
      <c r="P5">
        <v>1</v>
      </c>
      <c r="Q5">
        <v>176.17</v>
      </c>
      <c r="R5" t="s">
        <v>39</v>
      </c>
      <c r="S5">
        <v>1</v>
      </c>
      <c r="T5">
        <v>75013000</v>
      </c>
      <c r="U5">
        <v>13215040210</v>
      </c>
      <c r="V5">
        <v>1</v>
      </c>
      <c r="X5">
        <v>75013000</v>
      </c>
      <c r="Z5">
        <v>1.38622843888E-3</v>
      </c>
      <c r="AA5">
        <v>0</v>
      </c>
      <c r="AB5">
        <v>0</v>
      </c>
      <c r="AD5" t="s">
        <v>1042</v>
      </c>
      <c r="AE5" s="30">
        <f t="shared" si="0"/>
        <v>1.38622843888E-3</v>
      </c>
      <c r="AF5" t="str">
        <f>VLOOKUP(O5,'Select Companies'!$B$3:$N$1048576,12,FALSE)</f>
        <v>Transaction &amp; Payment Processing Services</v>
      </c>
      <c r="AG5" t="b">
        <v>1</v>
      </c>
      <c r="AH5" t="s">
        <v>1214</v>
      </c>
      <c r="AI5" s="32">
        <f t="shared" si="1"/>
        <v>0</v>
      </c>
      <c r="AJ5" s="29">
        <f t="shared" si="2"/>
        <v>1.38622843888E-3</v>
      </c>
    </row>
    <row r="6" spans="1:40" x14ac:dyDescent="0.25">
      <c r="A6" t="s">
        <v>85</v>
      </c>
      <c r="B6" t="s">
        <v>86</v>
      </c>
      <c r="C6">
        <v>20221003</v>
      </c>
      <c r="D6" t="s">
        <v>338</v>
      </c>
      <c r="E6" t="s">
        <v>339</v>
      </c>
      <c r="F6" t="s">
        <v>340</v>
      </c>
      <c r="H6" t="s">
        <v>341</v>
      </c>
      <c r="I6" t="s">
        <v>342</v>
      </c>
      <c r="J6" t="s">
        <v>40</v>
      </c>
      <c r="K6" t="s">
        <v>343</v>
      </c>
      <c r="L6" t="s">
        <v>41</v>
      </c>
      <c r="M6">
        <v>45102020</v>
      </c>
      <c r="N6" t="s">
        <v>344</v>
      </c>
      <c r="O6">
        <v>817626</v>
      </c>
      <c r="P6">
        <v>1</v>
      </c>
      <c r="Q6">
        <v>1301.8</v>
      </c>
      <c r="R6" t="s">
        <v>36</v>
      </c>
      <c r="S6">
        <v>0.98080000000000001</v>
      </c>
      <c r="T6">
        <v>30973000</v>
      </c>
      <c r="U6">
        <v>39546494893.120003</v>
      </c>
      <c r="V6">
        <v>1</v>
      </c>
      <c r="X6">
        <v>30973000</v>
      </c>
      <c r="Z6">
        <v>4.1483396953499998E-3</v>
      </c>
      <c r="AA6">
        <v>0</v>
      </c>
      <c r="AB6">
        <v>0</v>
      </c>
      <c r="AD6" t="s">
        <v>1042</v>
      </c>
      <c r="AE6" s="30">
        <f t="shared" si="0"/>
        <v>4.1483396953499998E-3</v>
      </c>
      <c r="AF6" t="str">
        <f>VLOOKUP(O6,'Select Companies'!$B$3:$N$1048576,12,FALSE)</f>
        <v>Transaction &amp; Payment Processing Services</v>
      </c>
      <c r="AG6" t="b">
        <v>1</v>
      </c>
      <c r="AH6" t="s">
        <v>1214</v>
      </c>
      <c r="AI6" s="32">
        <f t="shared" si="1"/>
        <v>0</v>
      </c>
      <c r="AJ6" s="29">
        <f t="shared" si="2"/>
        <v>4.1483396953499998E-3</v>
      </c>
    </row>
    <row r="7" spans="1:40" x14ac:dyDescent="0.25">
      <c r="A7" t="s">
        <v>85</v>
      </c>
      <c r="B7" t="s">
        <v>86</v>
      </c>
      <c r="C7">
        <v>20221003</v>
      </c>
      <c r="D7" t="s">
        <v>458</v>
      </c>
      <c r="E7" t="s">
        <v>459</v>
      </c>
      <c r="F7" t="s">
        <v>460</v>
      </c>
      <c r="G7" t="s">
        <v>461</v>
      </c>
      <c r="H7" t="s">
        <v>462</v>
      </c>
      <c r="I7" t="s">
        <v>463</v>
      </c>
      <c r="J7" t="s">
        <v>37</v>
      </c>
      <c r="K7" t="s">
        <v>464</v>
      </c>
      <c r="L7" t="s">
        <v>38</v>
      </c>
      <c r="M7">
        <v>45102020</v>
      </c>
      <c r="N7">
        <v>17953401</v>
      </c>
      <c r="O7">
        <v>51008</v>
      </c>
      <c r="P7">
        <v>1</v>
      </c>
      <c r="Q7">
        <v>177.65</v>
      </c>
      <c r="R7" t="s">
        <v>39</v>
      </c>
      <c r="S7">
        <v>1</v>
      </c>
      <c r="T7">
        <v>1635015000</v>
      </c>
      <c r="U7">
        <v>290460414750</v>
      </c>
      <c r="V7">
        <v>1</v>
      </c>
      <c r="X7">
        <v>1635015000</v>
      </c>
      <c r="Z7">
        <v>3.0468653965170001E-2</v>
      </c>
      <c r="AA7">
        <v>0</v>
      </c>
      <c r="AB7">
        <v>0</v>
      </c>
      <c r="AD7" t="s">
        <v>1042</v>
      </c>
      <c r="AE7" s="30">
        <f t="shared" si="0"/>
        <v>3.0468653965170001E-2</v>
      </c>
      <c r="AF7" t="str">
        <f>VLOOKUP(O7,'Select Companies'!$B$3:$N$1048576,12,FALSE)</f>
        <v>Transaction &amp; Payment Processing Services</v>
      </c>
      <c r="AG7" t="b">
        <v>1</v>
      </c>
      <c r="AH7" t="s">
        <v>1214</v>
      </c>
      <c r="AI7" s="32">
        <f t="shared" si="1"/>
        <v>0</v>
      </c>
      <c r="AJ7" s="29">
        <f t="shared" si="2"/>
        <v>3.0468653965170001E-2</v>
      </c>
    </row>
    <row r="8" spans="1:40" x14ac:dyDescent="0.25">
      <c r="A8" t="s">
        <v>85</v>
      </c>
      <c r="B8" t="s">
        <v>86</v>
      </c>
      <c r="C8">
        <v>20221003</v>
      </c>
      <c r="D8" t="s">
        <v>525</v>
      </c>
      <c r="E8" t="s">
        <v>526</v>
      </c>
      <c r="F8" t="s">
        <v>527</v>
      </c>
      <c r="H8" t="s">
        <v>528</v>
      </c>
      <c r="I8" t="s">
        <v>529</v>
      </c>
      <c r="J8" t="s">
        <v>34</v>
      </c>
      <c r="K8" t="s">
        <v>530</v>
      </c>
      <c r="L8" t="s">
        <v>35</v>
      </c>
      <c r="M8">
        <v>45102020</v>
      </c>
      <c r="N8" t="s">
        <v>531</v>
      </c>
      <c r="O8">
        <v>226174</v>
      </c>
      <c r="P8">
        <v>1</v>
      </c>
      <c r="Q8">
        <v>47.36</v>
      </c>
      <c r="R8" t="s">
        <v>36</v>
      </c>
      <c r="S8">
        <v>0.98080000000000001</v>
      </c>
      <c r="T8">
        <v>249588000</v>
      </c>
      <c r="U8">
        <v>11593534316.544001</v>
      </c>
      <c r="V8">
        <v>1</v>
      </c>
      <c r="X8">
        <v>249588000</v>
      </c>
      <c r="Z8">
        <v>1.2161360632499999E-3</v>
      </c>
      <c r="AA8">
        <v>0</v>
      </c>
      <c r="AB8">
        <v>0</v>
      </c>
      <c r="AD8" t="s">
        <v>1042</v>
      </c>
      <c r="AE8" s="30">
        <f t="shared" si="0"/>
        <v>1.2161360632499999E-3</v>
      </c>
      <c r="AF8" t="str">
        <f>VLOOKUP(O8,'Select Companies'!$B$3:$N$1048576,12,FALSE)</f>
        <v>Transaction &amp; Payment Processing Services</v>
      </c>
      <c r="AG8" t="b">
        <v>1</v>
      </c>
      <c r="AH8" t="s">
        <v>1214</v>
      </c>
      <c r="AI8" s="32">
        <f t="shared" si="1"/>
        <v>0</v>
      </c>
      <c r="AJ8" s="29">
        <f t="shared" si="2"/>
        <v>1.2161360632499999E-3</v>
      </c>
    </row>
    <row r="9" spans="1:40" x14ac:dyDescent="0.25">
      <c r="A9" t="s">
        <v>85</v>
      </c>
      <c r="B9" t="s">
        <v>86</v>
      </c>
      <c r="C9">
        <v>20221003</v>
      </c>
      <c r="D9" t="s">
        <v>573</v>
      </c>
      <c r="E9" t="s">
        <v>574</v>
      </c>
      <c r="F9" t="s">
        <v>575</v>
      </c>
      <c r="H9" t="s">
        <v>576</v>
      </c>
      <c r="I9" t="s">
        <v>577</v>
      </c>
      <c r="J9" t="s">
        <v>34</v>
      </c>
      <c r="K9" t="s">
        <v>578</v>
      </c>
      <c r="L9" t="s">
        <v>35</v>
      </c>
      <c r="M9">
        <v>45102020</v>
      </c>
      <c r="N9" t="s">
        <v>579</v>
      </c>
      <c r="O9">
        <v>462547</v>
      </c>
      <c r="P9">
        <v>1</v>
      </c>
      <c r="Q9">
        <v>40.68</v>
      </c>
      <c r="R9" t="s">
        <v>36</v>
      </c>
      <c r="S9">
        <v>0.98080000000000001</v>
      </c>
      <c r="T9">
        <v>280880000</v>
      </c>
      <c r="U9">
        <v>11206815390.719999</v>
      </c>
      <c r="V9">
        <v>0.89</v>
      </c>
      <c r="X9">
        <v>249983200</v>
      </c>
      <c r="Z9">
        <v>1.0462573932200001E-3</v>
      </c>
      <c r="AA9">
        <v>0</v>
      </c>
      <c r="AB9">
        <v>0</v>
      </c>
      <c r="AD9" t="s">
        <v>1042</v>
      </c>
      <c r="AE9" s="30">
        <f t="shared" si="0"/>
        <v>1.0462573932200001E-3</v>
      </c>
      <c r="AF9" t="str">
        <f>VLOOKUP(O9,'Select Companies'!$B$3:$N$1048576,12,FALSE)</f>
        <v>Transaction &amp; Payment Processing Services</v>
      </c>
      <c r="AG9" t="b">
        <v>1</v>
      </c>
      <c r="AH9" t="s">
        <v>1214</v>
      </c>
      <c r="AI9" s="32">
        <f t="shared" si="1"/>
        <v>0</v>
      </c>
      <c r="AJ9" s="29">
        <f t="shared" si="2"/>
        <v>1.0462573932200001E-3</v>
      </c>
    </row>
    <row r="10" spans="1:40" x14ac:dyDescent="0.25">
      <c r="A10" t="s">
        <v>85</v>
      </c>
      <c r="B10" t="s">
        <v>86</v>
      </c>
      <c r="C10">
        <v>20221003</v>
      </c>
      <c r="D10" t="s">
        <v>651</v>
      </c>
      <c r="E10" t="s">
        <v>652</v>
      </c>
      <c r="F10" t="s">
        <v>653</v>
      </c>
      <c r="G10" t="s">
        <v>654</v>
      </c>
      <c r="H10" t="s">
        <v>655</v>
      </c>
      <c r="I10">
        <v>2769796</v>
      </c>
      <c r="J10" t="s">
        <v>37</v>
      </c>
      <c r="K10" t="s">
        <v>656</v>
      </c>
      <c r="L10" t="s">
        <v>38</v>
      </c>
      <c r="M10">
        <v>45102020</v>
      </c>
      <c r="N10">
        <v>16599301</v>
      </c>
      <c r="O10">
        <v>35144</v>
      </c>
      <c r="P10">
        <v>1</v>
      </c>
      <c r="Q10">
        <v>75.569999999999993</v>
      </c>
      <c r="R10" t="s">
        <v>39</v>
      </c>
      <c r="S10">
        <v>1</v>
      </c>
      <c r="T10">
        <v>607979000</v>
      </c>
      <c r="U10">
        <v>45944973030</v>
      </c>
      <c r="V10">
        <v>1</v>
      </c>
      <c r="X10">
        <v>607979000</v>
      </c>
      <c r="Z10">
        <v>4.81952587548E-3</v>
      </c>
      <c r="AA10">
        <v>0</v>
      </c>
      <c r="AB10">
        <v>0</v>
      </c>
      <c r="AD10" t="s">
        <v>1042</v>
      </c>
      <c r="AE10" s="30">
        <f t="shared" si="0"/>
        <v>4.81952587548E-3</v>
      </c>
      <c r="AF10" t="str">
        <f>VLOOKUP(O10,'Select Companies'!$B$3:$N$1048576,12,FALSE)</f>
        <v>Transaction &amp; Payment Processing Services</v>
      </c>
      <c r="AG10" t="b">
        <v>1</v>
      </c>
      <c r="AH10" t="s">
        <v>1214</v>
      </c>
      <c r="AI10" s="32">
        <f t="shared" si="1"/>
        <v>0</v>
      </c>
      <c r="AJ10" s="29">
        <f t="shared" si="2"/>
        <v>4.81952587548E-3</v>
      </c>
    </row>
    <row r="11" spans="1:40" x14ac:dyDescent="0.25">
      <c r="A11" t="s">
        <v>85</v>
      </c>
      <c r="B11" t="s">
        <v>86</v>
      </c>
      <c r="C11">
        <v>20221003</v>
      </c>
      <c r="D11" t="s">
        <v>677</v>
      </c>
      <c r="E11" t="s">
        <v>678</v>
      </c>
      <c r="F11" t="s">
        <v>679</v>
      </c>
      <c r="G11" t="s">
        <v>680</v>
      </c>
      <c r="H11" t="s">
        <v>681</v>
      </c>
      <c r="I11" t="s">
        <v>682</v>
      </c>
      <c r="J11" t="s">
        <v>37</v>
      </c>
      <c r="K11" t="s">
        <v>683</v>
      </c>
      <c r="L11" t="s">
        <v>38</v>
      </c>
      <c r="M11">
        <v>45102020</v>
      </c>
      <c r="N11">
        <v>16022501</v>
      </c>
      <c r="O11">
        <v>43462</v>
      </c>
      <c r="P11">
        <v>1</v>
      </c>
      <c r="Q11">
        <v>284.33999999999997</v>
      </c>
      <c r="R11" t="s">
        <v>39</v>
      </c>
      <c r="S11">
        <v>1</v>
      </c>
      <c r="T11">
        <v>958676000</v>
      </c>
      <c r="U11">
        <v>272589933840</v>
      </c>
      <c r="V11">
        <v>0.89</v>
      </c>
      <c r="X11">
        <v>853221640</v>
      </c>
      <c r="Z11">
        <v>2.544873129917E-2</v>
      </c>
      <c r="AA11">
        <v>0</v>
      </c>
      <c r="AB11">
        <v>0</v>
      </c>
      <c r="AD11" t="s">
        <v>1042</v>
      </c>
      <c r="AE11" s="30">
        <f t="shared" si="0"/>
        <v>2.544873129917E-2</v>
      </c>
      <c r="AF11" t="str">
        <f>VLOOKUP(O11,'Select Companies'!$B$3:$N$1048576,12,FALSE)</f>
        <v>Transaction &amp; Payment Processing Services</v>
      </c>
      <c r="AG11" t="b">
        <v>1</v>
      </c>
      <c r="AH11" t="s">
        <v>1214</v>
      </c>
      <c r="AI11" s="32">
        <f t="shared" si="1"/>
        <v>0</v>
      </c>
      <c r="AJ11" s="29">
        <f t="shared" si="2"/>
        <v>2.544873129917E-2</v>
      </c>
    </row>
    <row r="12" spans="1:40" x14ac:dyDescent="0.25">
      <c r="A12" t="s">
        <v>85</v>
      </c>
      <c r="B12" t="s">
        <v>86</v>
      </c>
      <c r="C12">
        <v>20221003</v>
      </c>
      <c r="D12" t="s">
        <v>690</v>
      </c>
      <c r="E12" t="s">
        <v>691</v>
      </c>
      <c r="F12" t="s">
        <v>692</v>
      </c>
      <c r="G12" t="s">
        <v>693</v>
      </c>
      <c r="H12" t="s">
        <v>694</v>
      </c>
      <c r="I12" t="s">
        <v>695</v>
      </c>
      <c r="J12" t="s">
        <v>37</v>
      </c>
      <c r="K12" t="s">
        <v>696</v>
      </c>
      <c r="L12" t="s">
        <v>33</v>
      </c>
      <c r="M12">
        <v>45102020</v>
      </c>
      <c r="N12">
        <v>3288401</v>
      </c>
      <c r="O12">
        <v>798597</v>
      </c>
      <c r="P12">
        <v>1</v>
      </c>
      <c r="Q12">
        <v>13.23</v>
      </c>
      <c r="R12" t="s">
        <v>39</v>
      </c>
      <c r="S12">
        <v>1</v>
      </c>
      <c r="T12">
        <v>200365000</v>
      </c>
      <c r="U12">
        <v>2650828950</v>
      </c>
      <c r="V12">
        <v>1</v>
      </c>
      <c r="X12">
        <v>200365000</v>
      </c>
      <c r="Z12">
        <v>2.7806608369999999E-4</v>
      </c>
      <c r="AA12">
        <v>0</v>
      </c>
      <c r="AB12">
        <v>0</v>
      </c>
      <c r="AD12" t="s">
        <v>1042</v>
      </c>
      <c r="AE12" s="30">
        <f t="shared" si="0"/>
        <v>2.7806608369999999E-4</v>
      </c>
      <c r="AF12" t="str">
        <f>VLOOKUP(O12,'Select Companies'!$B$3:$N$1048576,12,FALSE)</f>
        <v>Transaction &amp; Payment Processing Services</v>
      </c>
      <c r="AG12" t="b">
        <v>1</v>
      </c>
      <c r="AH12" t="s">
        <v>1214</v>
      </c>
      <c r="AI12" s="32">
        <f t="shared" si="1"/>
        <v>0</v>
      </c>
      <c r="AJ12" s="29">
        <f t="shared" si="2"/>
        <v>2.7806608369999999E-4</v>
      </c>
    </row>
    <row r="13" spans="1:40" x14ac:dyDescent="0.25">
      <c r="A13" t="s">
        <v>85</v>
      </c>
      <c r="B13" t="s">
        <v>86</v>
      </c>
      <c r="C13">
        <v>20221003</v>
      </c>
      <c r="D13" t="s">
        <v>715</v>
      </c>
      <c r="E13" t="s">
        <v>716</v>
      </c>
      <c r="F13" t="s">
        <v>717</v>
      </c>
      <c r="G13" t="s">
        <v>718</v>
      </c>
      <c r="H13" t="s">
        <v>719</v>
      </c>
      <c r="I13">
        <v>2712013</v>
      </c>
      <c r="J13" t="s">
        <v>37</v>
      </c>
      <c r="K13" t="s">
        <v>720</v>
      </c>
      <c r="L13" t="s">
        <v>38</v>
      </c>
      <c r="M13">
        <v>45102020</v>
      </c>
      <c r="N13">
        <v>14191301</v>
      </c>
      <c r="O13">
        <v>33850</v>
      </c>
      <c r="P13">
        <v>1</v>
      </c>
      <c r="Q13">
        <v>108.05</v>
      </c>
      <c r="R13" t="s">
        <v>39</v>
      </c>
      <c r="S13">
        <v>1</v>
      </c>
      <c r="T13">
        <v>277163000</v>
      </c>
      <c r="U13">
        <v>29947462150</v>
      </c>
      <c r="V13">
        <v>1</v>
      </c>
      <c r="X13">
        <v>277163000</v>
      </c>
      <c r="Z13">
        <v>3.1414224281400001E-3</v>
      </c>
      <c r="AA13">
        <v>0</v>
      </c>
      <c r="AB13">
        <v>0</v>
      </c>
      <c r="AD13" t="s">
        <v>1042</v>
      </c>
      <c r="AE13" s="30">
        <f t="shared" si="0"/>
        <v>3.1414224281400001E-3</v>
      </c>
      <c r="AF13" t="str">
        <f>VLOOKUP(O13,'Select Companies'!$B$3:$N$1048576,12,FALSE)</f>
        <v>Transaction &amp; Payment Processing Services</v>
      </c>
      <c r="AG13" t="b">
        <v>1</v>
      </c>
      <c r="AH13" t="s">
        <v>1214</v>
      </c>
      <c r="AI13" s="32">
        <f t="shared" si="1"/>
        <v>0</v>
      </c>
      <c r="AJ13" s="29">
        <f t="shared" si="2"/>
        <v>3.1414224281400001E-3</v>
      </c>
    </row>
    <row r="14" spans="1:40" x14ac:dyDescent="0.25">
      <c r="A14" t="s">
        <v>85</v>
      </c>
      <c r="B14" t="s">
        <v>86</v>
      </c>
      <c r="C14">
        <v>20221003</v>
      </c>
      <c r="D14" t="s">
        <v>801</v>
      </c>
      <c r="E14" t="s">
        <v>802</v>
      </c>
      <c r="F14" t="s">
        <v>803</v>
      </c>
      <c r="G14" t="s">
        <v>804</v>
      </c>
      <c r="H14" t="s">
        <v>805</v>
      </c>
      <c r="I14" t="s">
        <v>806</v>
      </c>
      <c r="J14" t="s">
        <v>65</v>
      </c>
      <c r="K14" t="s">
        <v>807</v>
      </c>
      <c r="L14" t="s">
        <v>38</v>
      </c>
      <c r="M14">
        <v>45102020</v>
      </c>
      <c r="N14">
        <v>2461601</v>
      </c>
      <c r="O14">
        <v>359772</v>
      </c>
      <c r="P14">
        <v>1</v>
      </c>
      <c r="Q14">
        <v>86.07</v>
      </c>
      <c r="R14" t="s">
        <v>39</v>
      </c>
      <c r="S14">
        <v>1</v>
      </c>
      <c r="T14">
        <v>1156476000</v>
      </c>
      <c r="U14">
        <v>99537889320</v>
      </c>
      <c r="V14">
        <v>1</v>
      </c>
      <c r="X14">
        <v>1156476000</v>
      </c>
      <c r="Z14">
        <v>1.0441304054200001E-2</v>
      </c>
      <c r="AA14">
        <v>0</v>
      </c>
      <c r="AB14">
        <v>0</v>
      </c>
      <c r="AD14" t="s">
        <v>1042</v>
      </c>
      <c r="AE14" s="30">
        <f t="shared" si="0"/>
        <v>1.0441304054200001E-2</v>
      </c>
      <c r="AF14" t="str">
        <f>VLOOKUP(O14,'Select Companies'!$B$3:$N$1048576,12,FALSE)</f>
        <v>Transaction &amp; Payment Processing Services</v>
      </c>
      <c r="AG14" t="b">
        <v>1</v>
      </c>
      <c r="AH14" t="s">
        <v>1214</v>
      </c>
      <c r="AI14" s="32">
        <f t="shared" si="1"/>
        <v>0</v>
      </c>
      <c r="AJ14" s="29">
        <f t="shared" si="2"/>
        <v>1.0441304054200001E-2</v>
      </c>
    </row>
    <row r="15" spans="1:40" x14ac:dyDescent="0.25">
      <c r="A15" t="s">
        <v>85</v>
      </c>
      <c r="B15" t="s">
        <v>86</v>
      </c>
      <c r="C15">
        <v>20221003</v>
      </c>
      <c r="D15" t="s">
        <v>820</v>
      </c>
      <c r="E15" t="s">
        <v>821</v>
      </c>
      <c r="F15" t="s">
        <v>822</v>
      </c>
      <c r="G15">
        <v>337738108</v>
      </c>
      <c r="H15" t="s">
        <v>823</v>
      </c>
      <c r="I15">
        <v>2342034</v>
      </c>
      <c r="J15" t="s">
        <v>65</v>
      </c>
      <c r="K15" t="s">
        <v>824</v>
      </c>
      <c r="L15" t="s">
        <v>38</v>
      </c>
      <c r="M15">
        <v>45102020</v>
      </c>
      <c r="N15">
        <v>1263501</v>
      </c>
      <c r="O15">
        <v>3727</v>
      </c>
      <c r="P15">
        <v>1</v>
      </c>
      <c r="Q15">
        <v>93.57</v>
      </c>
      <c r="R15" t="s">
        <v>39</v>
      </c>
      <c r="S15">
        <v>1</v>
      </c>
      <c r="T15">
        <v>639584000</v>
      </c>
      <c r="U15">
        <v>59845874880</v>
      </c>
      <c r="V15">
        <v>1</v>
      </c>
      <c r="X15">
        <v>639584000</v>
      </c>
      <c r="Z15">
        <v>6.2776996808E-3</v>
      </c>
      <c r="AA15">
        <v>0</v>
      </c>
      <c r="AB15">
        <v>0</v>
      </c>
      <c r="AD15" t="s">
        <v>1042</v>
      </c>
      <c r="AE15" s="30">
        <f t="shared" si="0"/>
        <v>6.2776996808E-3</v>
      </c>
      <c r="AF15" t="str">
        <f>VLOOKUP(O15,'Select Companies'!$B$3:$N$1048576,12,FALSE)</f>
        <v>Transaction &amp; Payment Processing Services</v>
      </c>
      <c r="AG15" t="b">
        <v>1</v>
      </c>
      <c r="AH15" t="s">
        <v>1214</v>
      </c>
      <c r="AI15" s="32">
        <f t="shared" si="1"/>
        <v>0</v>
      </c>
      <c r="AJ15" s="29">
        <f t="shared" si="2"/>
        <v>6.2776996808E-3</v>
      </c>
    </row>
    <row r="16" spans="1:40" x14ac:dyDescent="0.25">
      <c r="A16" t="s">
        <v>85</v>
      </c>
      <c r="B16" t="s">
        <v>86</v>
      </c>
      <c r="C16">
        <v>20221003</v>
      </c>
      <c r="D16" t="s">
        <v>378</v>
      </c>
      <c r="E16" t="s">
        <v>379</v>
      </c>
      <c r="F16" t="s">
        <v>380</v>
      </c>
      <c r="H16" t="s">
        <v>381</v>
      </c>
      <c r="I16">
        <v>6180412</v>
      </c>
      <c r="J16" t="s">
        <v>72</v>
      </c>
      <c r="K16" t="s">
        <v>382</v>
      </c>
      <c r="L16" t="s">
        <v>73</v>
      </c>
      <c r="M16">
        <v>45102020</v>
      </c>
      <c r="N16" t="s">
        <v>383</v>
      </c>
      <c r="O16">
        <v>14442</v>
      </c>
      <c r="P16">
        <v>1</v>
      </c>
      <c r="Q16">
        <v>24.76</v>
      </c>
      <c r="R16" t="s">
        <v>74</v>
      </c>
      <c r="S16">
        <v>0.63959999999999995</v>
      </c>
      <c r="T16">
        <v>603729000</v>
      </c>
      <c r="U16">
        <v>9560951893.5839996</v>
      </c>
      <c r="V16">
        <v>0.95</v>
      </c>
      <c r="X16">
        <v>573542550</v>
      </c>
      <c r="Z16">
        <v>9.5277653693000004E-4</v>
      </c>
      <c r="AA16">
        <v>0</v>
      </c>
      <c r="AB16">
        <v>0</v>
      </c>
      <c r="AD16" t="s">
        <v>936</v>
      </c>
      <c r="AE16" s="30">
        <f t="shared" si="0"/>
        <v>9.5277653693000004E-4</v>
      </c>
      <c r="AF16" t="str">
        <f>VLOOKUP(O16,'Select Companies'!$B$3:$N$1048576,12,FALSE)</f>
        <v>Data Processing &amp; Outsourced Services</v>
      </c>
      <c r="AG16" t="b">
        <v>1</v>
      </c>
      <c r="AH16" t="s">
        <v>1214</v>
      </c>
      <c r="AI16" s="32">
        <f t="shared" si="1"/>
        <v>0</v>
      </c>
      <c r="AJ16" s="29">
        <f t="shared" si="2"/>
        <v>9.5277653693000004E-4</v>
      </c>
    </row>
    <row r="17" spans="1:36" x14ac:dyDescent="0.25">
      <c r="A17" t="s">
        <v>85</v>
      </c>
      <c r="B17" t="s">
        <v>86</v>
      </c>
      <c r="C17">
        <v>20221003</v>
      </c>
      <c r="D17" t="s">
        <v>549</v>
      </c>
      <c r="E17" t="s">
        <v>550</v>
      </c>
      <c r="F17" t="s">
        <v>551</v>
      </c>
      <c r="G17" t="s">
        <v>552</v>
      </c>
      <c r="H17" t="s">
        <v>553</v>
      </c>
      <c r="I17" t="s">
        <v>554</v>
      </c>
      <c r="J17" t="s">
        <v>37</v>
      </c>
      <c r="K17" t="s">
        <v>33</v>
      </c>
      <c r="L17" t="s">
        <v>38</v>
      </c>
      <c r="M17">
        <v>45102020</v>
      </c>
      <c r="N17">
        <v>17692801</v>
      </c>
      <c r="O17">
        <v>44387</v>
      </c>
      <c r="P17">
        <v>1</v>
      </c>
      <c r="Q17">
        <v>144.32</v>
      </c>
      <c r="R17" t="s">
        <v>39</v>
      </c>
      <c r="S17">
        <v>1</v>
      </c>
      <c r="T17">
        <v>117227000</v>
      </c>
      <c r="U17">
        <v>16918200640</v>
      </c>
      <c r="V17">
        <v>1</v>
      </c>
      <c r="X17">
        <v>117227000</v>
      </c>
      <c r="Z17">
        <v>1.77468176329E-3</v>
      </c>
      <c r="AA17">
        <v>0</v>
      </c>
      <c r="AB17">
        <v>0</v>
      </c>
      <c r="AD17" t="s">
        <v>936</v>
      </c>
      <c r="AE17" s="30">
        <f t="shared" si="0"/>
        <v>1.77468176329E-3</v>
      </c>
      <c r="AF17" t="str">
        <f>VLOOKUP(O17,'Select Companies'!$B$3:$N$1048576,12,FALSE)</f>
        <v>Data Processing &amp; Outsourced Services</v>
      </c>
      <c r="AG17" t="b">
        <v>1</v>
      </c>
      <c r="AH17" t="s">
        <v>1214</v>
      </c>
      <c r="AI17" s="32">
        <f t="shared" si="1"/>
        <v>0</v>
      </c>
      <c r="AJ17" s="29">
        <f t="shared" si="2"/>
        <v>1.77468176329E-3</v>
      </c>
    </row>
    <row r="18" spans="1:36" x14ac:dyDescent="0.25">
      <c r="A18" t="s">
        <v>85</v>
      </c>
      <c r="B18" t="s">
        <v>86</v>
      </c>
      <c r="C18">
        <v>20221003</v>
      </c>
      <c r="D18" t="s">
        <v>624</v>
      </c>
      <c r="E18" t="s">
        <v>625</v>
      </c>
      <c r="F18" t="s">
        <v>626</v>
      </c>
      <c r="G18">
        <v>704326107</v>
      </c>
      <c r="H18" t="s">
        <v>627</v>
      </c>
      <c r="I18">
        <v>2674458</v>
      </c>
      <c r="J18" t="s">
        <v>65</v>
      </c>
      <c r="K18" t="s">
        <v>628</v>
      </c>
      <c r="L18" t="s">
        <v>38</v>
      </c>
      <c r="M18">
        <v>45102020</v>
      </c>
      <c r="N18">
        <v>840201</v>
      </c>
      <c r="O18">
        <v>3781</v>
      </c>
      <c r="P18">
        <v>1</v>
      </c>
      <c r="Q18">
        <v>112.21</v>
      </c>
      <c r="R18" t="s">
        <v>39</v>
      </c>
      <c r="S18">
        <v>1</v>
      </c>
      <c r="T18">
        <v>359907000</v>
      </c>
      <c r="U18">
        <v>40385164470</v>
      </c>
      <c r="V18">
        <v>0.89</v>
      </c>
      <c r="X18">
        <v>320317230</v>
      </c>
      <c r="Z18">
        <v>3.77031970547E-3</v>
      </c>
      <c r="AA18">
        <v>0</v>
      </c>
      <c r="AB18">
        <v>0</v>
      </c>
      <c r="AD18" t="s">
        <v>936</v>
      </c>
      <c r="AE18" s="30">
        <f t="shared" si="0"/>
        <v>3.77031970547E-3</v>
      </c>
      <c r="AF18" t="str">
        <f>VLOOKUP(O18,'Select Companies'!$B$3:$N$1048576,12,FALSE)</f>
        <v>Human Resource &amp; Employment Services</v>
      </c>
      <c r="AG18" t="b">
        <v>1</v>
      </c>
      <c r="AH18" t="s">
        <v>1214</v>
      </c>
      <c r="AI18" s="32">
        <f t="shared" si="1"/>
        <v>0</v>
      </c>
      <c r="AJ18" s="29">
        <f t="shared" si="2"/>
        <v>3.77031970547E-3</v>
      </c>
    </row>
    <row r="19" spans="1:36" x14ac:dyDescent="0.25">
      <c r="A19" t="s">
        <v>85</v>
      </c>
      <c r="B19" t="s">
        <v>86</v>
      </c>
      <c r="C19">
        <v>20221003</v>
      </c>
      <c r="D19" t="s">
        <v>629</v>
      </c>
      <c r="E19" t="s">
        <v>630</v>
      </c>
      <c r="F19" t="s">
        <v>631</v>
      </c>
      <c r="G19">
        <v>53015103</v>
      </c>
      <c r="H19" t="s">
        <v>632</v>
      </c>
      <c r="I19">
        <v>2065308</v>
      </c>
      <c r="J19" t="s">
        <v>65</v>
      </c>
      <c r="K19" t="s">
        <v>633</v>
      </c>
      <c r="L19" t="s">
        <v>38</v>
      </c>
      <c r="M19">
        <v>45102020</v>
      </c>
      <c r="N19">
        <v>189101</v>
      </c>
      <c r="O19">
        <v>5158</v>
      </c>
      <c r="P19">
        <v>1</v>
      </c>
      <c r="Q19">
        <v>226.19</v>
      </c>
      <c r="R19" t="s">
        <v>39</v>
      </c>
      <c r="S19">
        <v>1</v>
      </c>
      <c r="T19">
        <v>415517000</v>
      </c>
      <c r="U19">
        <v>93985790230</v>
      </c>
      <c r="V19">
        <v>1</v>
      </c>
      <c r="X19">
        <v>415517000</v>
      </c>
      <c r="Z19">
        <v>9.8589011608499998E-3</v>
      </c>
      <c r="AA19">
        <v>0</v>
      </c>
      <c r="AB19">
        <v>0</v>
      </c>
      <c r="AD19" t="s">
        <v>936</v>
      </c>
      <c r="AE19" s="30">
        <f t="shared" si="0"/>
        <v>9.8589011608499998E-3</v>
      </c>
      <c r="AF19" t="str">
        <f>VLOOKUP(O19,'Select Companies'!$B$3:$N$1048576,12,FALSE)</f>
        <v>Human Resource &amp; Employment Services</v>
      </c>
      <c r="AG19" t="b">
        <v>1</v>
      </c>
      <c r="AH19" t="s">
        <v>1214</v>
      </c>
      <c r="AI19" s="32">
        <f t="shared" si="1"/>
        <v>0</v>
      </c>
      <c r="AJ19" s="29">
        <f t="shared" si="2"/>
        <v>9.8589011608499998E-3</v>
      </c>
    </row>
    <row r="20" spans="1:36" x14ac:dyDescent="0.25">
      <c r="A20" t="s">
        <v>85</v>
      </c>
      <c r="B20" t="s">
        <v>86</v>
      </c>
      <c r="C20">
        <v>20221003</v>
      </c>
      <c r="D20" t="s">
        <v>87</v>
      </c>
      <c r="E20" t="s">
        <v>88</v>
      </c>
      <c r="F20" t="s">
        <v>89</v>
      </c>
      <c r="H20" t="s">
        <v>90</v>
      </c>
      <c r="I20" t="s">
        <v>91</v>
      </c>
      <c r="J20" t="s">
        <v>72</v>
      </c>
      <c r="K20" t="s">
        <v>92</v>
      </c>
      <c r="L20" t="s">
        <v>93</v>
      </c>
      <c r="M20">
        <v>45103010</v>
      </c>
      <c r="N20" t="s">
        <v>94</v>
      </c>
      <c r="O20">
        <v>322286</v>
      </c>
      <c r="P20">
        <v>1</v>
      </c>
      <c r="Q20">
        <v>73.510000000000005</v>
      </c>
      <c r="R20" t="s">
        <v>74</v>
      </c>
      <c r="S20">
        <v>0.63959999999999995</v>
      </c>
      <c r="T20">
        <v>150010000</v>
      </c>
      <c r="U20">
        <v>7053019569.96</v>
      </c>
      <c r="V20">
        <v>0.93</v>
      </c>
      <c r="X20">
        <v>139509300</v>
      </c>
      <c r="Y20">
        <v>6559308200.0628004</v>
      </c>
      <c r="Z20">
        <v>6.8805689743000004E-4</v>
      </c>
      <c r="AA20">
        <v>0</v>
      </c>
      <c r="AB20">
        <v>0</v>
      </c>
      <c r="AD20" t="s">
        <v>1040</v>
      </c>
      <c r="AE20" s="30">
        <f t="shared" si="0"/>
        <v>6.8805689743000004E-4</v>
      </c>
      <c r="AF20" t="str">
        <f>VLOOKUP(M20,'Proforma GICS Map'!$G:$H,2,FALSE)</f>
        <v>Application Software</v>
      </c>
      <c r="AG20" t="b">
        <v>0</v>
      </c>
      <c r="AH20" t="s">
        <v>1213</v>
      </c>
      <c r="AI20" s="32">
        <f t="shared" si="1"/>
        <v>7.7255393249946907E-4</v>
      </c>
      <c r="AJ20" s="29">
        <f t="shared" si="2"/>
        <v>8.4497035069469031E-5</v>
      </c>
    </row>
    <row r="21" spans="1:36" x14ac:dyDescent="0.25">
      <c r="A21" t="s">
        <v>85</v>
      </c>
      <c r="B21" t="s">
        <v>86</v>
      </c>
      <c r="C21">
        <v>20221003</v>
      </c>
      <c r="D21" t="s">
        <v>95</v>
      </c>
      <c r="E21" t="s">
        <v>96</v>
      </c>
      <c r="F21" t="s">
        <v>97</v>
      </c>
      <c r="G21" t="s">
        <v>98</v>
      </c>
      <c r="H21" t="s">
        <v>99</v>
      </c>
      <c r="I21" t="s">
        <v>100</v>
      </c>
      <c r="J21" t="s">
        <v>37</v>
      </c>
      <c r="K21" t="s">
        <v>101</v>
      </c>
      <c r="L21" t="s">
        <v>38</v>
      </c>
      <c r="M21">
        <v>45202030</v>
      </c>
      <c r="N21">
        <v>2615601</v>
      </c>
      <c r="O21">
        <v>360197</v>
      </c>
      <c r="P21">
        <v>1</v>
      </c>
      <c r="Q21">
        <v>11.98</v>
      </c>
      <c r="R21" t="s">
        <v>39</v>
      </c>
      <c r="S21">
        <v>1</v>
      </c>
      <c r="T21">
        <v>1299330000</v>
      </c>
      <c r="U21">
        <v>15565973400</v>
      </c>
      <c r="V21">
        <v>1</v>
      </c>
      <c r="X21">
        <v>1299330000</v>
      </c>
      <c r="Y21">
        <v>15565973400</v>
      </c>
      <c r="Z21">
        <v>1.6328361217999999E-3</v>
      </c>
      <c r="AA21">
        <v>0</v>
      </c>
      <c r="AB21">
        <v>0</v>
      </c>
      <c r="AD21" t="s">
        <v>1040</v>
      </c>
      <c r="AE21" s="30">
        <f t="shared" si="0"/>
        <v>1.6328361217999999E-3</v>
      </c>
      <c r="AF21" t="str">
        <f>VLOOKUP(M21,'Proforma GICS Map'!$G:$H,2,FALSE)</f>
        <v>Technology Hardware, Storage &amp; Peripherals</v>
      </c>
      <c r="AG21" t="b">
        <v>0</v>
      </c>
      <c r="AH21" t="s">
        <v>1213</v>
      </c>
      <c r="AI21" s="32">
        <f t="shared" si="1"/>
        <v>1.8333570548243175E-3</v>
      </c>
      <c r="AJ21" s="29">
        <f t="shared" si="2"/>
        <v>2.0052093302431757E-4</v>
      </c>
    </row>
    <row r="22" spans="1:36" x14ac:dyDescent="0.25">
      <c r="A22" t="s">
        <v>85</v>
      </c>
      <c r="B22" t="s">
        <v>86</v>
      </c>
      <c r="C22">
        <v>20221003</v>
      </c>
      <c r="D22" t="s">
        <v>102</v>
      </c>
      <c r="E22" t="s">
        <v>103</v>
      </c>
      <c r="F22" t="s">
        <v>104</v>
      </c>
      <c r="H22" t="s">
        <v>105</v>
      </c>
      <c r="I22" t="s">
        <v>106</v>
      </c>
      <c r="J22" t="s">
        <v>34</v>
      </c>
      <c r="K22" t="s">
        <v>107</v>
      </c>
      <c r="L22" t="s">
        <v>35</v>
      </c>
      <c r="M22">
        <v>45103010</v>
      </c>
      <c r="N22" t="s">
        <v>108</v>
      </c>
      <c r="O22">
        <v>19039</v>
      </c>
      <c r="P22">
        <v>1</v>
      </c>
      <c r="Q22">
        <v>35.734999999999999</v>
      </c>
      <c r="R22" t="s">
        <v>36</v>
      </c>
      <c r="S22">
        <v>0.98080000000000001</v>
      </c>
      <c r="T22">
        <v>1333064000</v>
      </c>
      <c r="U22">
        <v>46722410832.832001</v>
      </c>
      <c r="V22">
        <v>0.52</v>
      </c>
      <c r="X22">
        <v>693193280</v>
      </c>
      <c r="Y22">
        <v>24295653633.072601</v>
      </c>
      <c r="Z22">
        <v>2.5485602368300001E-3</v>
      </c>
      <c r="AA22">
        <v>0</v>
      </c>
      <c r="AB22">
        <v>0</v>
      </c>
      <c r="AD22" t="s">
        <v>1040</v>
      </c>
      <c r="AE22" s="30">
        <f t="shared" si="0"/>
        <v>2.5485602368300001E-3</v>
      </c>
      <c r="AF22" t="str">
        <f>VLOOKUP(M22,'Proforma GICS Map'!$G:$H,2,FALSE)</f>
        <v>Application Software</v>
      </c>
      <c r="AG22" t="b">
        <v>0</v>
      </c>
      <c r="AH22" t="s">
        <v>1213</v>
      </c>
      <c r="AI22" s="32">
        <f t="shared" si="1"/>
        <v>2.8615369463346066E-3</v>
      </c>
      <c r="AJ22" s="29">
        <f t="shared" si="2"/>
        <v>3.1297670950460651E-4</v>
      </c>
    </row>
    <row r="23" spans="1:36" x14ac:dyDescent="0.25">
      <c r="A23" t="s">
        <v>85</v>
      </c>
      <c r="B23" t="s">
        <v>86</v>
      </c>
      <c r="C23">
        <v>20221003</v>
      </c>
      <c r="D23" t="s">
        <v>109</v>
      </c>
      <c r="E23" t="s">
        <v>110</v>
      </c>
      <c r="F23" t="s">
        <v>111</v>
      </c>
      <c r="G23">
        <v>366651107</v>
      </c>
      <c r="H23" t="s">
        <v>112</v>
      </c>
      <c r="I23">
        <v>2372763</v>
      </c>
      <c r="J23" t="s">
        <v>37</v>
      </c>
      <c r="K23" t="s">
        <v>51</v>
      </c>
      <c r="L23" t="s">
        <v>38</v>
      </c>
      <c r="M23">
        <v>45102010</v>
      </c>
      <c r="N23">
        <v>1244101</v>
      </c>
      <c r="O23">
        <v>9699</v>
      </c>
      <c r="P23">
        <v>1</v>
      </c>
      <c r="Q23">
        <v>276.69</v>
      </c>
      <c r="R23" t="s">
        <v>39</v>
      </c>
      <c r="S23">
        <v>1</v>
      </c>
      <c r="T23">
        <v>79094000</v>
      </c>
      <c r="U23">
        <v>21884518860</v>
      </c>
      <c r="V23">
        <v>1</v>
      </c>
      <c r="X23">
        <v>79094000</v>
      </c>
      <c r="Y23">
        <v>21884518860</v>
      </c>
      <c r="Z23">
        <v>2.2956375412199999E-3</v>
      </c>
      <c r="AA23">
        <v>0</v>
      </c>
      <c r="AB23">
        <v>0</v>
      </c>
      <c r="AD23" t="s">
        <v>1040</v>
      </c>
      <c r="AE23" s="30">
        <f t="shared" si="0"/>
        <v>2.2956375412199999E-3</v>
      </c>
      <c r="AF23" t="str">
        <f>VLOOKUP(M23,'Proforma GICS Map'!$G:$H,2,FALSE)</f>
        <v>IT Consulting &amp; Other Services</v>
      </c>
      <c r="AG23" t="b">
        <v>0</v>
      </c>
      <c r="AH23" t="s">
        <v>1213</v>
      </c>
      <c r="AI23" s="32">
        <f t="shared" si="1"/>
        <v>2.5775540027208857E-3</v>
      </c>
      <c r="AJ23" s="29">
        <f t="shared" si="2"/>
        <v>2.8191646150088579E-4</v>
      </c>
    </row>
    <row r="24" spans="1:36" x14ac:dyDescent="0.25">
      <c r="A24" t="s">
        <v>85</v>
      </c>
      <c r="B24" t="s">
        <v>86</v>
      </c>
      <c r="C24">
        <v>20221003</v>
      </c>
      <c r="D24" t="s">
        <v>118</v>
      </c>
      <c r="E24" t="s">
        <v>119</v>
      </c>
      <c r="F24" t="s">
        <v>120</v>
      </c>
      <c r="G24" t="s">
        <v>121</v>
      </c>
      <c r="H24" t="s">
        <v>122</v>
      </c>
      <c r="I24" t="s">
        <v>123</v>
      </c>
      <c r="J24" t="s">
        <v>55</v>
      </c>
      <c r="K24" t="s">
        <v>124</v>
      </c>
      <c r="L24" t="s">
        <v>56</v>
      </c>
      <c r="M24">
        <v>45103010</v>
      </c>
      <c r="N24" t="s">
        <v>125</v>
      </c>
      <c r="O24">
        <v>43416</v>
      </c>
      <c r="P24">
        <v>1</v>
      </c>
      <c r="Q24">
        <v>1922.09</v>
      </c>
      <c r="R24" t="s">
        <v>57</v>
      </c>
      <c r="S24">
        <v>0.72416539937722002</v>
      </c>
      <c r="T24">
        <v>21192000</v>
      </c>
      <c r="U24">
        <v>29497379448.186001</v>
      </c>
      <c r="V24">
        <v>0.93</v>
      </c>
      <c r="X24">
        <v>19708560</v>
      </c>
      <c r="Y24">
        <v>27432562886.813</v>
      </c>
      <c r="Z24">
        <v>2.87761506743E-3</v>
      </c>
      <c r="AA24">
        <v>0</v>
      </c>
      <c r="AB24">
        <v>0</v>
      </c>
      <c r="AD24" t="s">
        <v>1040</v>
      </c>
      <c r="AE24" s="30">
        <f t="shared" si="0"/>
        <v>2.87761506743E-3</v>
      </c>
      <c r="AF24" t="str">
        <f>VLOOKUP(M24,'Proforma GICS Map'!$G:$H,2,FALSE)</f>
        <v>Application Software</v>
      </c>
      <c r="AG24" t="b">
        <v>0</v>
      </c>
      <c r="AH24" t="s">
        <v>1213</v>
      </c>
      <c r="AI24" s="32">
        <f t="shared" si="1"/>
        <v>3.2310014547789448E-3</v>
      </c>
      <c r="AJ24" s="29">
        <f t="shared" si="2"/>
        <v>3.5338638734894482E-4</v>
      </c>
    </row>
    <row r="25" spans="1:36" x14ac:dyDescent="0.25">
      <c r="A25" t="s">
        <v>85</v>
      </c>
      <c r="B25" t="s">
        <v>86</v>
      </c>
      <c r="C25">
        <v>20221003</v>
      </c>
      <c r="D25" t="s">
        <v>126</v>
      </c>
      <c r="E25" t="s">
        <v>127</v>
      </c>
      <c r="F25" t="s">
        <v>128</v>
      </c>
      <c r="H25" t="s">
        <v>129</v>
      </c>
      <c r="I25">
        <v>6260734</v>
      </c>
      <c r="J25" t="s">
        <v>82</v>
      </c>
      <c r="K25">
        <v>2308</v>
      </c>
      <c r="L25" t="s">
        <v>83</v>
      </c>
      <c r="M25">
        <v>45203015</v>
      </c>
      <c r="N25" t="s">
        <v>130</v>
      </c>
      <c r="O25">
        <v>10754</v>
      </c>
      <c r="P25">
        <v>1</v>
      </c>
      <c r="Q25">
        <v>253</v>
      </c>
      <c r="R25" t="s">
        <v>84</v>
      </c>
      <c r="S25">
        <v>3.1434678737579998E-2</v>
      </c>
      <c r="T25">
        <v>2597543000</v>
      </c>
      <c r="U25">
        <v>20658191217.148499</v>
      </c>
      <c r="V25">
        <v>0.74</v>
      </c>
      <c r="X25">
        <v>1922181820</v>
      </c>
      <c r="Y25">
        <v>15287061500.689899</v>
      </c>
      <c r="Z25">
        <v>1.60357888151E-3</v>
      </c>
      <c r="AA25">
        <v>0</v>
      </c>
      <c r="AB25">
        <v>0</v>
      </c>
      <c r="AD25" t="s">
        <v>1040</v>
      </c>
      <c r="AE25" s="30">
        <f t="shared" si="0"/>
        <v>1.60357888151E-3</v>
      </c>
      <c r="AF25" t="str">
        <f>VLOOKUP(M25,'Proforma GICS Map'!$G:$H,2,FALSE)</f>
        <v>Electronic Components</v>
      </c>
      <c r="AG25" t="b">
        <v>0</v>
      </c>
      <c r="AH25" t="s">
        <v>1213</v>
      </c>
      <c r="AI25" s="32">
        <f t="shared" si="1"/>
        <v>1.8005068703138762E-3</v>
      </c>
      <c r="AJ25" s="29">
        <f t="shared" si="2"/>
        <v>1.9692798880387619E-4</v>
      </c>
    </row>
    <row r="26" spans="1:36" x14ac:dyDescent="0.25">
      <c r="A26" t="s">
        <v>85</v>
      </c>
      <c r="B26" t="s">
        <v>86</v>
      </c>
      <c r="C26">
        <v>20221003</v>
      </c>
      <c r="D26" t="s">
        <v>131</v>
      </c>
      <c r="E26" t="s">
        <v>132</v>
      </c>
      <c r="F26" t="s">
        <v>133</v>
      </c>
      <c r="G26">
        <v>880770102</v>
      </c>
      <c r="H26" t="s">
        <v>134</v>
      </c>
      <c r="I26">
        <v>2884183</v>
      </c>
      <c r="J26" t="s">
        <v>65</v>
      </c>
      <c r="K26" t="s">
        <v>135</v>
      </c>
      <c r="L26" t="s">
        <v>38</v>
      </c>
      <c r="M26">
        <v>45301010</v>
      </c>
      <c r="N26">
        <v>1045301</v>
      </c>
      <c r="O26">
        <v>4598</v>
      </c>
      <c r="P26">
        <v>1</v>
      </c>
      <c r="Q26">
        <v>75.150000000000006</v>
      </c>
      <c r="R26" t="s">
        <v>39</v>
      </c>
      <c r="S26">
        <v>1</v>
      </c>
      <c r="T26">
        <v>156782000</v>
      </c>
      <c r="U26">
        <v>11782167300</v>
      </c>
      <c r="V26">
        <v>1</v>
      </c>
      <c r="X26">
        <v>156782000</v>
      </c>
      <c r="Y26">
        <v>11782167300</v>
      </c>
      <c r="Z26">
        <v>1.23592324528E-3</v>
      </c>
      <c r="AA26">
        <v>0</v>
      </c>
      <c r="AB26">
        <v>0</v>
      </c>
      <c r="AD26" t="s">
        <v>1040</v>
      </c>
      <c r="AE26" s="30">
        <f t="shared" si="0"/>
        <v>1.23592324528E-3</v>
      </c>
      <c r="AF26" t="str">
        <f>VLOOKUP(M26,'Proforma GICS Map'!$G:$H,2,FALSE)</f>
        <v>Semiconductor Materials &amp; Equipment (New Name)</v>
      </c>
      <c r="AG26" t="b">
        <v>0</v>
      </c>
      <c r="AH26" t="s">
        <v>1213</v>
      </c>
      <c r="AI26" s="32">
        <f t="shared" si="1"/>
        <v>1.3877011726472167E-3</v>
      </c>
      <c r="AJ26" s="29">
        <f t="shared" si="2"/>
        <v>1.5177792736721673E-4</v>
      </c>
    </row>
    <row r="27" spans="1:36" x14ac:dyDescent="0.25">
      <c r="A27" t="s">
        <v>85</v>
      </c>
      <c r="B27" t="s">
        <v>86</v>
      </c>
      <c r="C27">
        <v>20221003</v>
      </c>
      <c r="D27" t="s">
        <v>136</v>
      </c>
      <c r="E27" t="s">
        <v>137</v>
      </c>
      <c r="F27" t="s">
        <v>138</v>
      </c>
      <c r="G27" t="s">
        <v>139</v>
      </c>
      <c r="H27" t="s">
        <v>140</v>
      </c>
      <c r="I27">
        <v>2961053</v>
      </c>
      <c r="J27" t="s">
        <v>65</v>
      </c>
      <c r="K27" t="s">
        <v>141</v>
      </c>
      <c r="L27" t="s">
        <v>38</v>
      </c>
      <c r="M27">
        <v>45301020</v>
      </c>
      <c r="N27">
        <v>132701</v>
      </c>
      <c r="O27">
        <v>12420</v>
      </c>
      <c r="P27">
        <v>1</v>
      </c>
      <c r="Q27">
        <v>85.27</v>
      </c>
      <c r="R27" t="s">
        <v>39</v>
      </c>
      <c r="S27">
        <v>1</v>
      </c>
      <c r="T27">
        <v>160446000</v>
      </c>
      <c r="U27">
        <v>13681230420</v>
      </c>
      <c r="V27">
        <v>1</v>
      </c>
      <c r="X27">
        <v>160446000</v>
      </c>
      <c r="Y27">
        <v>13681230420</v>
      </c>
      <c r="Z27">
        <v>1.43513075902E-3</v>
      </c>
      <c r="AA27">
        <v>0</v>
      </c>
      <c r="AB27">
        <v>0</v>
      </c>
      <c r="AD27" t="s">
        <v>1040</v>
      </c>
      <c r="AE27" s="30">
        <f t="shared" si="0"/>
        <v>1.43513075902E-3</v>
      </c>
      <c r="AF27" t="str">
        <f>VLOOKUP(M27,'Proforma GICS Map'!$G:$H,2,FALSE)</f>
        <v>Semiconductors</v>
      </c>
      <c r="AG27" t="b">
        <v>0</v>
      </c>
      <c r="AH27" t="s">
        <v>1213</v>
      </c>
      <c r="AI27" s="32">
        <f t="shared" si="1"/>
        <v>1.611372425266001E-3</v>
      </c>
      <c r="AJ27" s="29">
        <f t="shared" si="2"/>
        <v>1.7624166624600102E-4</v>
      </c>
    </row>
    <row r="28" spans="1:36" x14ac:dyDescent="0.25">
      <c r="A28" t="s">
        <v>85</v>
      </c>
      <c r="B28" t="s">
        <v>86</v>
      </c>
      <c r="C28">
        <v>20221003</v>
      </c>
      <c r="D28" t="s">
        <v>142</v>
      </c>
      <c r="E28" t="s">
        <v>143</v>
      </c>
      <c r="F28" t="s">
        <v>144</v>
      </c>
      <c r="G28" t="s">
        <v>145</v>
      </c>
      <c r="H28" t="s">
        <v>146</v>
      </c>
      <c r="I28" t="s">
        <v>147</v>
      </c>
      <c r="J28" t="s">
        <v>37</v>
      </c>
      <c r="K28" t="s">
        <v>148</v>
      </c>
      <c r="L28" t="s">
        <v>38</v>
      </c>
      <c r="M28">
        <v>45102010</v>
      </c>
      <c r="N28">
        <v>14335701</v>
      </c>
      <c r="O28">
        <v>35488</v>
      </c>
      <c r="P28">
        <v>1</v>
      </c>
      <c r="Q28">
        <v>257.3</v>
      </c>
      <c r="R28" t="s">
        <v>39</v>
      </c>
      <c r="S28">
        <v>1</v>
      </c>
      <c r="T28">
        <v>632548000</v>
      </c>
      <c r="U28">
        <v>162754600400</v>
      </c>
      <c r="V28">
        <v>1</v>
      </c>
      <c r="X28">
        <v>632548000</v>
      </c>
      <c r="Y28">
        <v>162754600400</v>
      </c>
      <c r="Z28">
        <v>1.7072596983980001E-2</v>
      </c>
      <c r="AA28">
        <v>0</v>
      </c>
      <c r="AB28">
        <v>0</v>
      </c>
      <c r="AD28" t="s">
        <v>1040</v>
      </c>
      <c r="AE28" s="30">
        <f t="shared" si="0"/>
        <v>1.7072596983980001E-2</v>
      </c>
      <c r="AF28" t="str">
        <f>VLOOKUP(M28,'Proforma GICS Map'!$G:$H,2,FALSE)</f>
        <v>IT Consulting &amp; Other Services</v>
      </c>
      <c r="AG28" t="b">
        <v>0</v>
      </c>
      <c r="AH28" t="s">
        <v>1213</v>
      </c>
      <c r="AI28" s="32">
        <f t="shared" si="1"/>
        <v>1.9169202412259851E-2</v>
      </c>
      <c r="AJ28" s="29">
        <f t="shared" si="2"/>
        <v>2.0966054282798505E-3</v>
      </c>
    </row>
    <row r="29" spans="1:36" x14ac:dyDescent="0.25">
      <c r="A29" t="s">
        <v>85</v>
      </c>
      <c r="B29" t="s">
        <v>86</v>
      </c>
      <c r="C29">
        <v>20221003</v>
      </c>
      <c r="D29" t="s">
        <v>149</v>
      </c>
      <c r="E29" t="s">
        <v>150</v>
      </c>
      <c r="F29" t="s">
        <v>151</v>
      </c>
      <c r="H29" t="s">
        <v>152</v>
      </c>
      <c r="I29" t="s">
        <v>153</v>
      </c>
      <c r="J29" t="s">
        <v>60</v>
      </c>
      <c r="K29" t="s">
        <v>154</v>
      </c>
      <c r="L29" t="s">
        <v>61</v>
      </c>
      <c r="M29">
        <v>45203010</v>
      </c>
      <c r="N29" t="s">
        <v>155</v>
      </c>
      <c r="O29">
        <v>11779</v>
      </c>
      <c r="P29">
        <v>1</v>
      </c>
      <c r="Q29">
        <v>104.7</v>
      </c>
      <c r="R29" t="s">
        <v>62</v>
      </c>
      <c r="S29">
        <v>9.0175391135759994E-2</v>
      </c>
      <c r="T29">
        <v>2595228000</v>
      </c>
      <c r="U29">
        <v>24502490788.584</v>
      </c>
      <c r="V29">
        <v>0.82</v>
      </c>
      <c r="X29">
        <v>2128086960</v>
      </c>
      <c r="Y29">
        <v>20092042446.638901</v>
      </c>
      <c r="Z29">
        <v>2.1076107368599999E-3</v>
      </c>
      <c r="AA29">
        <v>0</v>
      </c>
      <c r="AB29">
        <v>0</v>
      </c>
      <c r="AD29" t="s">
        <v>1040</v>
      </c>
      <c r="AE29" s="30">
        <f t="shared" si="0"/>
        <v>2.1076107368599999E-3</v>
      </c>
      <c r="AF29" t="str">
        <f>VLOOKUP(M29,'Proforma GICS Map'!$G:$H,2,FALSE)</f>
        <v xml:space="preserve">Electronic Equipment &amp; Instruments </v>
      </c>
      <c r="AG29" t="b">
        <v>0</v>
      </c>
      <c r="AH29" t="s">
        <v>1213</v>
      </c>
      <c r="AI29" s="32">
        <f t="shared" si="1"/>
        <v>2.3664365098667759E-3</v>
      </c>
      <c r="AJ29" s="29">
        <f t="shared" si="2"/>
        <v>2.5882577300677606E-4</v>
      </c>
    </row>
    <row r="30" spans="1:36" x14ac:dyDescent="0.25">
      <c r="A30" t="s">
        <v>85</v>
      </c>
      <c r="B30" t="s">
        <v>86</v>
      </c>
      <c r="C30">
        <v>20221003</v>
      </c>
      <c r="D30" t="s">
        <v>156</v>
      </c>
      <c r="E30" t="s">
        <v>157</v>
      </c>
      <c r="F30" t="s">
        <v>158</v>
      </c>
      <c r="H30" t="s">
        <v>159</v>
      </c>
      <c r="I30" t="s">
        <v>160</v>
      </c>
      <c r="J30" t="s">
        <v>66</v>
      </c>
      <c r="K30">
        <v>1810</v>
      </c>
      <c r="L30" t="s">
        <v>76</v>
      </c>
      <c r="M30">
        <v>45202030</v>
      </c>
      <c r="N30" t="s">
        <v>161</v>
      </c>
      <c r="O30">
        <v>818408</v>
      </c>
      <c r="P30">
        <v>1</v>
      </c>
      <c r="Q30">
        <v>8.9600000000000009</v>
      </c>
      <c r="R30" t="s">
        <v>68</v>
      </c>
      <c r="S30">
        <v>0.12738934642895999</v>
      </c>
      <c r="T30">
        <v>20344172000</v>
      </c>
      <c r="U30">
        <v>23221011741.476299</v>
      </c>
      <c r="V30">
        <v>0.71</v>
      </c>
      <c r="X30">
        <v>14444362120</v>
      </c>
      <c r="Y30">
        <v>16486918336.4482</v>
      </c>
      <c r="Z30">
        <v>1.7294412051899999E-3</v>
      </c>
      <c r="AA30">
        <v>0</v>
      </c>
      <c r="AB30">
        <v>0</v>
      </c>
      <c r="AD30" t="s">
        <v>1040</v>
      </c>
      <c r="AE30" s="30">
        <f t="shared" si="0"/>
        <v>1.7294412051899999E-3</v>
      </c>
      <c r="AF30" t="str">
        <f>VLOOKUP(M30,'Proforma GICS Map'!$G:$H,2,FALSE)</f>
        <v>Technology Hardware, Storage &amp; Peripherals</v>
      </c>
      <c r="AG30" t="b">
        <v>0</v>
      </c>
      <c r="AH30" t="s">
        <v>1213</v>
      </c>
      <c r="AI30" s="32">
        <f t="shared" si="1"/>
        <v>1.9418257546578944E-3</v>
      </c>
      <c r="AJ30" s="29">
        <f t="shared" si="2"/>
        <v>2.123845494678945E-4</v>
      </c>
    </row>
    <row r="31" spans="1:36" x14ac:dyDescent="0.25">
      <c r="A31" t="s">
        <v>85</v>
      </c>
      <c r="B31" t="s">
        <v>86</v>
      </c>
      <c r="C31">
        <v>20221003</v>
      </c>
      <c r="D31" t="s">
        <v>162</v>
      </c>
      <c r="E31" t="s">
        <v>163</v>
      </c>
      <c r="F31" t="s">
        <v>164</v>
      </c>
      <c r="G31" t="s">
        <v>165</v>
      </c>
      <c r="H31" t="s">
        <v>166</v>
      </c>
      <c r="I31" t="s">
        <v>167</v>
      </c>
      <c r="J31" t="s">
        <v>37</v>
      </c>
      <c r="K31" t="s">
        <v>168</v>
      </c>
      <c r="L31" t="s">
        <v>38</v>
      </c>
      <c r="M31">
        <v>45103020</v>
      </c>
      <c r="N31">
        <v>17100701</v>
      </c>
      <c r="O31">
        <v>304846</v>
      </c>
      <c r="P31">
        <v>1</v>
      </c>
      <c r="Q31">
        <v>377.61</v>
      </c>
      <c r="R31" t="s">
        <v>39</v>
      </c>
      <c r="S31">
        <v>1</v>
      </c>
      <c r="T31">
        <v>202000000</v>
      </c>
      <c r="U31">
        <v>76277220000</v>
      </c>
      <c r="V31">
        <v>1</v>
      </c>
      <c r="X31">
        <v>202000000</v>
      </c>
      <c r="Y31">
        <v>76277220000</v>
      </c>
      <c r="Z31">
        <v>8.0013113787099997E-3</v>
      </c>
      <c r="AA31">
        <v>0</v>
      </c>
      <c r="AB31">
        <v>0</v>
      </c>
      <c r="AD31" t="s">
        <v>1040</v>
      </c>
      <c r="AE31" s="30">
        <f t="shared" si="0"/>
        <v>8.0013113787099997E-3</v>
      </c>
      <c r="AF31" t="str">
        <f>VLOOKUP(M31,'Proforma GICS Map'!$G:$H,2,FALSE)</f>
        <v>Systems Software</v>
      </c>
      <c r="AG31" t="b">
        <v>0</v>
      </c>
      <c r="AH31" t="s">
        <v>1213</v>
      </c>
      <c r="AI31" s="32">
        <f t="shared" si="1"/>
        <v>8.9839148388488523E-3</v>
      </c>
      <c r="AJ31" s="29">
        <f t="shared" si="2"/>
        <v>9.8260346013885266E-4</v>
      </c>
    </row>
    <row r="32" spans="1:36" x14ac:dyDescent="0.25">
      <c r="A32" t="s">
        <v>85</v>
      </c>
      <c r="B32" t="s">
        <v>86</v>
      </c>
      <c r="C32">
        <v>20221003</v>
      </c>
      <c r="D32" t="s">
        <v>169</v>
      </c>
      <c r="E32" t="s">
        <v>170</v>
      </c>
      <c r="F32" t="s">
        <v>171</v>
      </c>
      <c r="H32" t="s">
        <v>172</v>
      </c>
      <c r="I32">
        <v>6372480</v>
      </c>
      <c r="J32" t="s">
        <v>82</v>
      </c>
      <c r="K32">
        <v>2454</v>
      </c>
      <c r="L32" t="s">
        <v>83</v>
      </c>
      <c r="M32">
        <v>45301020</v>
      </c>
      <c r="N32" t="s">
        <v>173</v>
      </c>
      <c r="O32">
        <v>35673</v>
      </c>
      <c r="P32">
        <v>1</v>
      </c>
      <c r="Q32">
        <v>551</v>
      </c>
      <c r="R32" t="s">
        <v>84</v>
      </c>
      <c r="S32">
        <v>3.1434678737579998E-2</v>
      </c>
      <c r="T32">
        <v>1599038000</v>
      </c>
      <c r="U32">
        <v>27696150446.369499</v>
      </c>
      <c r="V32">
        <v>1</v>
      </c>
      <c r="X32">
        <v>1599038000</v>
      </c>
      <c r="Y32">
        <v>27696150446.369499</v>
      </c>
      <c r="Z32">
        <v>2.90526481842E-3</v>
      </c>
      <c r="AA32">
        <v>0</v>
      </c>
      <c r="AB32">
        <v>0</v>
      </c>
      <c r="AD32" t="s">
        <v>1040</v>
      </c>
      <c r="AE32" s="30">
        <f t="shared" si="0"/>
        <v>2.90526481842E-3</v>
      </c>
      <c r="AF32" t="str">
        <f>VLOOKUP(M32,'Proforma GICS Map'!$G:$H,2,FALSE)</f>
        <v>Semiconductors</v>
      </c>
      <c r="AG32" t="b">
        <v>0</v>
      </c>
      <c r="AH32" t="s">
        <v>1213</v>
      </c>
      <c r="AI32" s="32">
        <f t="shared" si="1"/>
        <v>3.2620467417943289E-3</v>
      </c>
      <c r="AJ32" s="29">
        <f t="shared" si="2"/>
        <v>3.5678192337432885E-4</v>
      </c>
    </row>
    <row r="33" spans="1:36" x14ac:dyDescent="0.25">
      <c r="A33" t="s">
        <v>85</v>
      </c>
      <c r="B33" t="s">
        <v>86</v>
      </c>
      <c r="C33">
        <v>20221003</v>
      </c>
      <c r="D33" t="s">
        <v>181</v>
      </c>
      <c r="E33" t="s">
        <v>182</v>
      </c>
      <c r="F33" t="s">
        <v>183</v>
      </c>
      <c r="H33" t="s">
        <v>184</v>
      </c>
      <c r="I33">
        <v>6659428</v>
      </c>
      <c r="J33" t="s">
        <v>44</v>
      </c>
      <c r="K33">
        <v>6645</v>
      </c>
      <c r="L33" t="s">
        <v>45</v>
      </c>
      <c r="M33">
        <v>45203015</v>
      </c>
      <c r="N33" t="s">
        <v>185</v>
      </c>
      <c r="O33">
        <v>2167</v>
      </c>
      <c r="P33">
        <v>1</v>
      </c>
      <c r="Q33">
        <v>6616</v>
      </c>
      <c r="R33" t="s">
        <v>46</v>
      </c>
      <c r="S33">
        <v>6.9067928307500002E-3</v>
      </c>
      <c r="T33">
        <v>206245000</v>
      </c>
      <c r="U33">
        <v>9424435680.4930706</v>
      </c>
      <c r="V33">
        <v>1</v>
      </c>
      <c r="X33">
        <v>206245000</v>
      </c>
      <c r="Y33">
        <v>9424435680.4930706</v>
      </c>
      <c r="Z33">
        <v>9.8860242217000001E-4</v>
      </c>
      <c r="AA33">
        <v>0</v>
      </c>
      <c r="AB33">
        <v>0</v>
      </c>
      <c r="AD33" t="s">
        <v>1040</v>
      </c>
      <c r="AE33" s="30">
        <f t="shared" si="0"/>
        <v>9.8860242217000001E-4</v>
      </c>
      <c r="AF33" t="str">
        <f>VLOOKUP(M33,'Proforma GICS Map'!$G:$H,2,FALSE)</f>
        <v>Electronic Components</v>
      </c>
      <c r="AG33" t="b">
        <v>0</v>
      </c>
      <c r="AH33" t="s">
        <v>1213</v>
      </c>
      <c r="AI33" s="32">
        <f t="shared" si="1"/>
        <v>1.11000804116561E-3</v>
      </c>
      <c r="AJ33" s="29">
        <f t="shared" si="2"/>
        <v>1.2140561899560997E-4</v>
      </c>
    </row>
    <row r="34" spans="1:36" x14ac:dyDescent="0.25">
      <c r="A34" t="s">
        <v>85</v>
      </c>
      <c r="B34" t="s">
        <v>86</v>
      </c>
      <c r="C34">
        <v>20221003</v>
      </c>
      <c r="D34" t="s">
        <v>186</v>
      </c>
      <c r="E34" t="s">
        <v>187</v>
      </c>
      <c r="F34" t="s">
        <v>188</v>
      </c>
      <c r="H34" t="s">
        <v>189</v>
      </c>
      <c r="I34">
        <v>405207</v>
      </c>
      <c r="J34" t="s">
        <v>52</v>
      </c>
      <c r="K34" t="s">
        <v>190</v>
      </c>
      <c r="L34" t="s">
        <v>53</v>
      </c>
      <c r="M34">
        <v>45203010</v>
      </c>
      <c r="N34" t="s">
        <v>191</v>
      </c>
      <c r="O34">
        <v>2862</v>
      </c>
      <c r="P34">
        <v>100</v>
      </c>
      <c r="Q34">
        <v>20.45</v>
      </c>
      <c r="R34" t="s">
        <v>54</v>
      </c>
      <c r="S34">
        <v>1.1154999999999999</v>
      </c>
      <c r="T34">
        <v>379645000</v>
      </c>
      <c r="U34">
        <v>8660452248.875</v>
      </c>
      <c r="V34">
        <v>1</v>
      </c>
      <c r="X34">
        <v>379645000</v>
      </c>
      <c r="Y34">
        <v>8660452248.875</v>
      </c>
      <c r="Z34">
        <v>9.0846225286999997E-4</v>
      </c>
      <c r="AA34">
        <v>0</v>
      </c>
      <c r="AB34">
        <v>0</v>
      </c>
      <c r="AD34" t="s">
        <v>1040</v>
      </c>
      <c r="AE34" s="30">
        <f t="shared" ref="AE34:AE65" si="3">Z34</f>
        <v>9.0846225286999997E-4</v>
      </c>
      <c r="AF34" t="str">
        <f>VLOOKUP(M34,'Proforma GICS Map'!$G:$H,2,FALSE)</f>
        <v xml:space="preserve">Electronic Equipment &amp; Instruments </v>
      </c>
      <c r="AG34" t="b">
        <v>0</v>
      </c>
      <c r="AH34" t="s">
        <v>1213</v>
      </c>
      <c r="AI34" s="32">
        <f t="shared" ref="AI34:AI65" si="4">Y34/SUM($Y$2:$Y$143)</f>
        <v>1.0200262341733225E-3</v>
      </c>
      <c r="AJ34" s="29">
        <f t="shared" ref="AJ34:AJ65" si="5">ABS(AI34-AE34)</f>
        <v>1.1156398130332252E-4</v>
      </c>
    </row>
    <row r="35" spans="1:36" x14ac:dyDescent="0.25">
      <c r="A35" t="s">
        <v>85</v>
      </c>
      <c r="B35" t="s">
        <v>86</v>
      </c>
      <c r="C35">
        <v>20221003</v>
      </c>
      <c r="D35" t="s">
        <v>192</v>
      </c>
      <c r="E35" t="s">
        <v>193</v>
      </c>
      <c r="F35" t="s">
        <v>194</v>
      </c>
      <c r="H35" t="s">
        <v>195</v>
      </c>
      <c r="I35">
        <v>6640400</v>
      </c>
      <c r="J35" t="s">
        <v>44</v>
      </c>
      <c r="K35">
        <v>6701</v>
      </c>
      <c r="L35" t="s">
        <v>45</v>
      </c>
      <c r="M35">
        <v>45102010</v>
      </c>
      <c r="N35" t="s">
        <v>196</v>
      </c>
      <c r="O35">
        <v>1177</v>
      </c>
      <c r="P35">
        <v>1</v>
      </c>
      <c r="Q35">
        <v>4625</v>
      </c>
      <c r="R35" t="s">
        <v>46</v>
      </c>
      <c r="S35">
        <v>6.9067928307500002E-3</v>
      </c>
      <c r="T35">
        <v>272850000</v>
      </c>
      <c r="U35">
        <v>8715897710.3993797</v>
      </c>
      <c r="V35">
        <v>1</v>
      </c>
      <c r="X35">
        <v>272850000</v>
      </c>
      <c r="Y35">
        <v>8715897710.3993797</v>
      </c>
      <c r="Z35">
        <v>9.1427835894000004E-4</v>
      </c>
      <c r="AA35">
        <v>0</v>
      </c>
      <c r="AB35">
        <v>0</v>
      </c>
      <c r="AD35" t="s">
        <v>1040</v>
      </c>
      <c r="AE35" s="30">
        <f t="shared" si="3"/>
        <v>9.1427835894000004E-4</v>
      </c>
      <c r="AF35" t="str">
        <f>VLOOKUP(M35,'Proforma GICS Map'!$G:$H,2,FALSE)</f>
        <v>IT Consulting &amp; Other Services</v>
      </c>
      <c r="AG35" t="b">
        <v>0</v>
      </c>
      <c r="AH35" t="s">
        <v>1213</v>
      </c>
      <c r="AI35" s="32">
        <f t="shared" si="4"/>
        <v>1.0265565889048622E-3</v>
      </c>
      <c r="AJ35" s="29">
        <f t="shared" si="5"/>
        <v>1.122782299648622E-4</v>
      </c>
    </row>
    <row r="36" spans="1:36" x14ac:dyDescent="0.25">
      <c r="A36" t="s">
        <v>85</v>
      </c>
      <c r="B36" t="s">
        <v>86</v>
      </c>
      <c r="C36">
        <v>20221003</v>
      </c>
      <c r="D36" t="s">
        <v>197</v>
      </c>
      <c r="E36" t="s">
        <v>198</v>
      </c>
      <c r="F36" t="s">
        <v>199</v>
      </c>
      <c r="H36" t="s">
        <v>200</v>
      </c>
      <c r="I36">
        <v>6438564</v>
      </c>
      <c r="J36" t="s">
        <v>82</v>
      </c>
      <c r="K36">
        <v>2317</v>
      </c>
      <c r="L36" t="s">
        <v>83</v>
      </c>
      <c r="M36">
        <v>45203020</v>
      </c>
      <c r="N36" t="s">
        <v>201</v>
      </c>
      <c r="O36">
        <v>10797</v>
      </c>
      <c r="P36">
        <v>1</v>
      </c>
      <c r="Q36">
        <v>102</v>
      </c>
      <c r="R36" t="s">
        <v>84</v>
      </c>
      <c r="S36">
        <v>3.1434678737579998E-2</v>
      </c>
      <c r="T36">
        <v>13862991000</v>
      </c>
      <c r="U36">
        <v>44449424179.550201</v>
      </c>
      <c r="V36">
        <v>0.87</v>
      </c>
      <c r="X36">
        <v>12060802170</v>
      </c>
      <c r="Y36">
        <v>38670999036.208603</v>
      </c>
      <c r="Z36">
        <v>4.0565021196999999E-3</v>
      </c>
      <c r="AA36">
        <v>0</v>
      </c>
      <c r="AB36">
        <v>0</v>
      </c>
      <c r="AD36" t="s">
        <v>1040</v>
      </c>
      <c r="AE36" s="30">
        <f t="shared" si="3"/>
        <v>4.0565021196999999E-3</v>
      </c>
      <c r="AF36" t="str">
        <f>VLOOKUP(M36,'Proforma GICS Map'!$G:$H,2,FALSE)</f>
        <v>Electronic Manufacturing Services</v>
      </c>
      <c r="AG36" t="b">
        <v>0</v>
      </c>
      <c r="AH36" t="s">
        <v>1213</v>
      </c>
      <c r="AI36" s="32">
        <f t="shared" si="4"/>
        <v>4.5546620875079637E-3</v>
      </c>
      <c r="AJ36" s="29">
        <f t="shared" si="5"/>
        <v>4.9815996780796373E-4</v>
      </c>
    </row>
    <row r="37" spans="1:36" x14ac:dyDescent="0.25">
      <c r="A37" t="s">
        <v>85</v>
      </c>
      <c r="B37" t="s">
        <v>86</v>
      </c>
      <c r="C37">
        <v>20221003</v>
      </c>
      <c r="D37" t="s">
        <v>202</v>
      </c>
      <c r="E37" t="s">
        <v>203</v>
      </c>
      <c r="F37" t="s">
        <v>204</v>
      </c>
      <c r="G37">
        <v>7903107</v>
      </c>
      <c r="H37" t="s">
        <v>205</v>
      </c>
      <c r="I37">
        <v>2007849</v>
      </c>
      <c r="J37" t="s">
        <v>65</v>
      </c>
      <c r="K37" t="s">
        <v>206</v>
      </c>
      <c r="L37" t="s">
        <v>38</v>
      </c>
      <c r="M37">
        <v>45301020</v>
      </c>
      <c r="N37">
        <v>116101</v>
      </c>
      <c r="O37">
        <v>5142</v>
      </c>
      <c r="P37">
        <v>1</v>
      </c>
      <c r="Q37">
        <v>63.36</v>
      </c>
      <c r="R37" t="s">
        <v>39</v>
      </c>
      <c r="S37">
        <v>1</v>
      </c>
      <c r="T37">
        <v>1614321000</v>
      </c>
      <c r="U37">
        <v>102283378560</v>
      </c>
      <c r="V37">
        <v>1</v>
      </c>
      <c r="X37">
        <v>1614321000</v>
      </c>
      <c r="Y37">
        <v>102283378560</v>
      </c>
      <c r="Z37">
        <v>1.072929979259E-2</v>
      </c>
      <c r="AA37">
        <v>0</v>
      </c>
      <c r="AB37">
        <v>0</v>
      </c>
      <c r="AD37" t="s">
        <v>1040</v>
      </c>
      <c r="AE37" s="30">
        <f t="shared" si="3"/>
        <v>1.072929979259E-2</v>
      </c>
      <c r="AF37" t="str">
        <f>VLOOKUP(M37,'Proforma GICS Map'!$G:$H,2,FALSE)</f>
        <v>Semiconductors</v>
      </c>
      <c r="AG37" t="b">
        <v>0</v>
      </c>
      <c r="AH37" t="s">
        <v>1213</v>
      </c>
      <c r="AI37" s="32">
        <f t="shared" si="4"/>
        <v>1.2046914693702506E-2</v>
      </c>
      <c r="AJ37" s="29">
        <f t="shared" si="5"/>
        <v>1.3176149011125057E-3</v>
      </c>
    </row>
    <row r="38" spans="1:36" x14ac:dyDescent="0.25">
      <c r="A38" t="s">
        <v>85</v>
      </c>
      <c r="B38" t="s">
        <v>86</v>
      </c>
      <c r="C38">
        <v>20221003</v>
      </c>
      <c r="D38" t="s">
        <v>207</v>
      </c>
      <c r="E38" t="s">
        <v>208</v>
      </c>
      <c r="F38" t="s">
        <v>209</v>
      </c>
      <c r="G38" s="1">
        <v>9.2343000000000008E+106</v>
      </c>
      <c r="H38" t="s">
        <v>210</v>
      </c>
      <c r="I38">
        <v>2142922</v>
      </c>
      <c r="J38" t="s">
        <v>65</v>
      </c>
      <c r="K38" t="s">
        <v>211</v>
      </c>
      <c r="L38" t="s">
        <v>38</v>
      </c>
      <c r="M38">
        <v>45102030</v>
      </c>
      <c r="N38">
        <v>6636801</v>
      </c>
      <c r="O38">
        <v>25118</v>
      </c>
      <c r="P38">
        <v>1</v>
      </c>
      <c r="Q38">
        <v>173.7</v>
      </c>
      <c r="R38" t="s">
        <v>39</v>
      </c>
      <c r="S38">
        <v>1</v>
      </c>
      <c r="T38">
        <v>107283000</v>
      </c>
      <c r="U38">
        <v>18635057100</v>
      </c>
      <c r="V38">
        <v>0.87</v>
      </c>
      <c r="X38">
        <v>93336210</v>
      </c>
      <c r="Y38">
        <v>16212499677</v>
      </c>
      <c r="Z38">
        <v>1.7006552958099999E-3</v>
      </c>
      <c r="AA38">
        <v>0</v>
      </c>
      <c r="AB38">
        <v>0</v>
      </c>
      <c r="AD38" t="s">
        <v>1040</v>
      </c>
      <c r="AE38" s="30">
        <f t="shared" si="3"/>
        <v>1.7006552958099999E-3</v>
      </c>
      <c r="AF38" t="str">
        <f>VLOOKUP(M38,'Proforma GICS Map'!$G:$H,2,FALSE)</f>
        <v>Internet Services &amp; Infrastructure</v>
      </c>
      <c r="AG38" t="b">
        <v>0</v>
      </c>
      <c r="AH38" t="s">
        <v>1213</v>
      </c>
      <c r="AI38" s="32">
        <f t="shared" si="4"/>
        <v>1.9095047829880603E-3</v>
      </c>
      <c r="AJ38" s="29">
        <f t="shared" si="5"/>
        <v>2.0884948717806036E-4</v>
      </c>
    </row>
    <row r="39" spans="1:36" x14ac:dyDescent="0.25">
      <c r="A39" t="s">
        <v>85</v>
      </c>
      <c r="B39" t="s">
        <v>86</v>
      </c>
      <c r="C39">
        <v>20221003</v>
      </c>
      <c r="D39" t="s">
        <v>212</v>
      </c>
      <c r="E39" t="s">
        <v>213</v>
      </c>
      <c r="F39" t="s">
        <v>214</v>
      </c>
      <c r="G39" t="s">
        <v>215</v>
      </c>
      <c r="H39" t="s">
        <v>216</v>
      </c>
      <c r="I39">
        <v>2310525</v>
      </c>
      <c r="J39" t="s">
        <v>37</v>
      </c>
      <c r="K39" t="s">
        <v>217</v>
      </c>
      <c r="L39" t="s">
        <v>38</v>
      </c>
      <c r="M39">
        <v>45103010</v>
      </c>
      <c r="N39">
        <v>15785501</v>
      </c>
      <c r="O39">
        <v>41916</v>
      </c>
      <c r="P39">
        <v>1</v>
      </c>
      <c r="Q39">
        <v>143.84</v>
      </c>
      <c r="R39" t="s">
        <v>39</v>
      </c>
      <c r="S39">
        <v>1</v>
      </c>
      <c r="T39">
        <v>995000000</v>
      </c>
      <c r="U39">
        <v>143120800000</v>
      </c>
      <c r="V39">
        <v>1</v>
      </c>
      <c r="X39">
        <v>995000000</v>
      </c>
      <c r="Y39">
        <v>143120800000</v>
      </c>
      <c r="Z39">
        <v>1.5013054822539999E-2</v>
      </c>
      <c r="AA39">
        <v>0</v>
      </c>
      <c r="AB39">
        <v>0</v>
      </c>
      <c r="AD39" t="s">
        <v>1040</v>
      </c>
      <c r="AE39" s="30">
        <f t="shared" si="3"/>
        <v>1.5013054822539999E-2</v>
      </c>
      <c r="AF39" t="str">
        <f>VLOOKUP(M39,'Proforma GICS Map'!$G:$H,2,FALSE)</f>
        <v>Application Software</v>
      </c>
      <c r="AG39" t="b">
        <v>0</v>
      </c>
      <c r="AH39" t="s">
        <v>1213</v>
      </c>
      <c r="AI39" s="32">
        <f t="shared" si="4"/>
        <v>1.6856737553727297E-2</v>
      </c>
      <c r="AJ39" s="29">
        <f t="shared" si="5"/>
        <v>1.8436827311872975E-3</v>
      </c>
    </row>
    <row r="40" spans="1:36" x14ac:dyDescent="0.25">
      <c r="A40" t="s">
        <v>85</v>
      </c>
      <c r="B40" t="s">
        <v>86</v>
      </c>
      <c r="C40">
        <v>20221003</v>
      </c>
      <c r="D40" t="s">
        <v>218</v>
      </c>
      <c r="E40" t="s">
        <v>219</v>
      </c>
      <c r="F40" t="s">
        <v>220</v>
      </c>
      <c r="H40" t="s">
        <v>221</v>
      </c>
      <c r="I40">
        <v>6172323</v>
      </c>
      <c r="J40" t="s">
        <v>44</v>
      </c>
      <c r="K40">
        <v>7751</v>
      </c>
      <c r="L40" t="s">
        <v>45</v>
      </c>
      <c r="M40">
        <v>45202030</v>
      </c>
      <c r="N40" t="s">
        <v>222</v>
      </c>
      <c r="O40">
        <v>1151</v>
      </c>
      <c r="P40">
        <v>1</v>
      </c>
      <c r="Q40">
        <v>3172</v>
      </c>
      <c r="R40" t="s">
        <v>46</v>
      </c>
      <c r="S40">
        <v>6.9067928307500002E-3</v>
      </c>
      <c r="T40">
        <v>1333763000</v>
      </c>
      <c r="U40">
        <v>29220542431.885799</v>
      </c>
      <c r="V40">
        <v>0.78</v>
      </c>
      <c r="X40">
        <v>1040335140</v>
      </c>
      <c r="Y40">
        <v>22792023096.870899</v>
      </c>
      <c r="Z40">
        <v>2.3908327250099998E-3</v>
      </c>
      <c r="AA40">
        <v>0</v>
      </c>
      <c r="AB40">
        <v>0</v>
      </c>
      <c r="AD40" t="s">
        <v>1040</v>
      </c>
      <c r="AE40" s="30">
        <f t="shared" si="3"/>
        <v>2.3908327250099998E-3</v>
      </c>
      <c r="AF40" t="str">
        <f>VLOOKUP(M40,'Proforma GICS Map'!$G:$H,2,FALSE)</f>
        <v>Technology Hardware, Storage &amp; Peripherals</v>
      </c>
      <c r="AG40" t="b">
        <v>0</v>
      </c>
      <c r="AH40" t="s">
        <v>1213</v>
      </c>
      <c r="AI40" s="32">
        <f t="shared" si="4"/>
        <v>2.6844396598009767E-3</v>
      </c>
      <c r="AJ40" s="29">
        <f t="shared" si="5"/>
        <v>2.9360693479097691E-4</v>
      </c>
    </row>
    <row r="41" spans="1:36" x14ac:dyDescent="0.25">
      <c r="A41" t="s">
        <v>85</v>
      </c>
      <c r="B41" t="s">
        <v>86</v>
      </c>
      <c r="C41">
        <v>20221003</v>
      </c>
      <c r="D41" t="s">
        <v>223</v>
      </c>
      <c r="E41" t="s">
        <v>224</v>
      </c>
      <c r="F41" t="s">
        <v>225</v>
      </c>
      <c r="G41">
        <v>127387108</v>
      </c>
      <c r="H41" t="s">
        <v>226</v>
      </c>
      <c r="I41">
        <v>2302232</v>
      </c>
      <c r="J41" t="s">
        <v>65</v>
      </c>
      <c r="K41" t="s">
        <v>227</v>
      </c>
      <c r="L41" t="s">
        <v>38</v>
      </c>
      <c r="M41">
        <v>45103010</v>
      </c>
      <c r="N41">
        <v>1342101</v>
      </c>
      <c r="O41">
        <v>4234</v>
      </c>
      <c r="P41">
        <v>1</v>
      </c>
      <c r="Q41">
        <v>163.43</v>
      </c>
      <c r="R41" t="s">
        <v>39</v>
      </c>
      <c r="S41">
        <v>1</v>
      </c>
      <c r="T41">
        <v>273870000</v>
      </c>
      <c r="U41">
        <v>44758574100</v>
      </c>
      <c r="V41">
        <v>1</v>
      </c>
      <c r="X41">
        <v>273870000</v>
      </c>
      <c r="Y41">
        <v>44758574100</v>
      </c>
      <c r="Z41">
        <v>4.6950752563000003E-3</v>
      </c>
      <c r="AA41">
        <v>0</v>
      </c>
      <c r="AB41">
        <v>0</v>
      </c>
      <c r="AD41" t="s">
        <v>1040</v>
      </c>
      <c r="AE41" s="30">
        <f t="shared" si="3"/>
        <v>4.6950752563000003E-3</v>
      </c>
      <c r="AF41" t="str">
        <f>VLOOKUP(M41,'Proforma GICS Map'!$G:$H,2,FALSE)</f>
        <v>Application Software</v>
      </c>
      <c r="AG41" t="b">
        <v>0</v>
      </c>
      <c r="AH41" t="s">
        <v>1213</v>
      </c>
      <c r="AI41" s="32">
        <f t="shared" si="4"/>
        <v>5.2716553909896817E-3</v>
      </c>
      <c r="AJ41" s="29">
        <f t="shared" si="5"/>
        <v>5.7658013468968143E-4</v>
      </c>
    </row>
    <row r="42" spans="1:36" x14ac:dyDescent="0.25">
      <c r="A42" t="s">
        <v>85</v>
      </c>
      <c r="B42" t="s">
        <v>86</v>
      </c>
      <c r="C42">
        <v>20221003</v>
      </c>
      <c r="D42" t="s">
        <v>228</v>
      </c>
      <c r="E42" t="s">
        <v>229</v>
      </c>
      <c r="F42" t="s">
        <v>230</v>
      </c>
      <c r="H42" t="s">
        <v>231</v>
      </c>
      <c r="I42">
        <v>6506267</v>
      </c>
      <c r="J42" t="s">
        <v>44</v>
      </c>
      <c r="K42">
        <v>6920</v>
      </c>
      <c r="L42" t="s">
        <v>45</v>
      </c>
      <c r="M42">
        <v>45301010</v>
      </c>
      <c r="N42" t="s">
        <v>232</v>
      </c>
      <c r="O42">
        <v>24297</v>
      </c>
      <c r="P42">
        <v>1</v>
      </c>
      <c r="Q42">
        <v>14695</v>
      </c>
      <c r="R42" t="s">
        <v>46</v>
      </c>
      <c r="S42">
        <v>6.9067928307500002E-3</v>
      </c>
      <c r="T42">
        <v>94286000</v>
      </c>
      <c r="U42">
        <v>9569587802.6051807</v>
      </c>
      <c r="V42">
        <v>0.82</v>
      </c>
      <c r="X42">
        <v>77314520</v>
      </c>
      <c r="Y42">
        <v>7847061998.1362495</v>
      </c>
      <c r="Z42">
        <v>8.2313941771000002E-4</v>
      </c>
      <c r="AA42">
        <v>0</v>
      </c>
      <c r="AB42">
        <v>0</v>
      </c>
      <c r="AD42" t="s">
        <v>1040</v>
      </c>
      <c r="AE42" s="30">
        <f t="shared" si="3"/>
        <v>8.2313941771000002E-4</v>
      </c>
      <c r="AF42" t="str">
        <f>VLOOKUP(M42,'Proforma GICS Map'!$G:$H,2,FALSE)</f>
        <v>Semiconductor Materials &amp; Equipment (New Name)</v>
      </c>
      <c r="AG42" t="b">
        <v>0</v>
      </c>
      <c r="AH42" t="s">
        <v>1213</v>
      </c>
      <c r="AI42" s="32">
        <f t="shared" si="4"/>
        <v>9.2422530247462064E-4</v>
      </c>
      <c r="AJ42" s="29">
        <f t="shared" si="5"/>
        <v>1.0108588476462062E-4</v>
      </c>
    </row>
    <row r="43" spans="1:36" x14ac:dyDescent="0.25">
      <c r="A43" t="s">
        <v>85</v>
      </c>
      <c r="B43" t="s">
        <v>86</v>
      </c>
      <c r="C43">
        <v>20221003</v>
      </c>
      <c r="D43" t="s">
        <v>233</v>
      </c>
      <c r="E43" t="s">
        <v>234</v>
      </c>
      <c r="F43" t="s">
        <v>235</v>
      </c>
      <c r="G43" t="s">
        <v>236</v>
      </c>
      <c r="H43" t="s">
        <v>237</v>
      </c>
      <c r="I43" t="s">
        <v>238</v>
      </c>
      <c r="J43" t="s">
        <v>37</v>
      </c>
      <c r="K43" t="s">
        <v>239</v>
      </c>
      <c r="L43" t="s">
        <v>38</v>
      </c>
      <c r="M43">
        <v>45102010</v>
      </c>
      <c r="N43">
        <v>333601</v>
      </c>
      <c r="O43">
        <v>5091</v>
      </c>
      <c r="P43">
        <v>1</v>
      </c>
      <c r="Q43">
        <v>24.48</v>
      </c>
      <c r="R43" t="s">
        <v>39</v>
      </c>
      <c r="S43">
        <v>1</v>
      </c>
      <c r="T43">
        <v>229877000</v>
      </c>
      <c r="U43">
        <v>5627388960</v>
      </c>
      <c r="V43">
        <v>1</v>
      </c>
      <c r="X43">
        <v>229877000</v>
      </c>
      <c r="Y43">
        <v>5627388960</v>
      </c>
      <c r="Z43">
        <v>5.9030063389999997E-4</v>
      </c>
      <c r="AA43">
        <v>0</v>
      </c>
      <c r="AB43">
        <v>0</v>
      </c>
      <c r="AD43" t="s">
        <v>1040</v>
      </c>
      <c r="AE43" s="30">
        <f t="shared" si="3"/>
        <v>5.9030063389999997E-4</v>
      </c>
      <c r="AF43" t="str">
        <f>VLOOKUP(M43,'Proforma GICS Map'!$G:$H,2,FALSE)</f>
        <v>IT Consulting &amp; Other Services</v>
      </c>
      <c r="AG43" t="b">
        <v>0</v>
      </c>
      <c r="AH43" t="s">
        <v>1213</v>
      </c>
      <c r="AI43" s="32">
        <f t="shared" si="4"/>
        <v>6.6279268150724706E-4</v>
      </c>
      <c r="AJ43" s="29">
        <f t="shared" si="5"/>
        <v>7.2492047607247093E-5</v>
      </c>
    </row>
    <row r="44" spans="1:36" x14ac:dyDescent="0.25">
      <c r="A44" t="s">
        <v>85</v>
      </c>
      <c r="B44" t="s">
        <v>86</v>
      </c>
      <c r="C44">
        <v>20221003</v>
      </c>
      <c r="D44" t="s">
        <v>240</v>
      </c>
      <c r="E44" t="s">
        <v>241</v>
      </c>
      <c r="F44" t="s">
        <v>242</v>
      </c>
      <c r="G44">
        <v>871607107</v>
      </c>
      <c r="H44" t="s">
        <v>243</v>
      </c>
      <c r="I44">
        <v>2867719</v>
      </c>
      <c r="J44" t="s">
        <v>65</v>
      </c>
      <c r="K44" t="s">
        <v>244</v>
      </c>
      <c r="L44" t="s">
        <v>38</v>
      </c>
      <c r="M44">
        <v>45103010</v>
      </c>
      <c r="N44">
        <v>2497501</v>
      </c>
      <c r="O44">
        <v>8782</v>
      </c>
      <c r="P44">
        <v>1</v>
      </c>
      <c r="Q44">
        <v>305.51</v>
      </c>
      <c r="R44" t="s">
        <v>39</v>
      </c>
      <c r="S44">
        <v>1</v>
      </c>
      <c r="T44">
        <v>152970000</v>
      </c>
      <c r="U44">
        <v>46733864700</v>
      </c>
      <c r="V44">
        <v>1</v>
      </c>
      <c r="X44">
        <v>152970000</v>
      </c>
      <c r="Y44">
        <v>46733864700</v>
      </c>
      <c r="Z44">
        <v>4.9022788637999998E-3</v>
      </c>
      <c r="AA44">
        <v>0</v>
      </c>
      <c r="AB44">
        <v>0</v>
      </c>
      <c r="AD44" t="s">
        <v>1040</v>
      </c>
      <c r="AE44" s="30">
        <f t="shared" si="3"/>
        <v>4.9022788637999998E-3</v>
      </c>
      <c r="AF44" t="str">
        <f>VLOOKUP(M44,'Proforma GICS Map'!$G:$H,2,FALSE)</f>
        <v>Application Software</v>
      </c>
      <c r="AG44" t="b">
        <v>0</v>
      </c>
      <c r="AH44" t="s">
        <v>1213</v>
      </c>
      <c r="AI44" s="32">
        <f t="shared" si="4"/>
        <v>5.5043047000806348E-3</v>
      </c>
      <c r="AJ44" s="29">
        <f t="shared" si="5"/>
        <v>6.0202583628063498E-4</v>
      </c>
    </row>
    <row r="45" spans="1:36" x14ac:dyDescent="0.25">
      <c r="A45" t="s">
        <v>85</v>
      </c>
      <c r="B45" t="s">
        <v>86</v>
      </c>
      <c r="C45">
        <v>20221003</v>
      </c>
      <c r="D45" t="s">
        <v>245</v>
      </c>
      <c r="E45" t="s">
        <v>246</v>
      </c>
      <c r="F45" t="s">
        <v>247</v>
      </c>
      <c r="G45">
        <v>595017104</v>
      </c>
      <c r="H45" t="s">
        <v>248</v>
      </c>
      <c r="I45">
        <v>2592174</v>
      </c>
      <c r="J45" t="s">
        <v>65</v>
      </c>
      <c r="K45" t="s">
        <v>249</v>
      </c>
      <c r="L45" t="s">
        <v>38</v>
      </c>
      <c r="M45">
        <v>45301020</v>
      </c>
      <c r="N45">
        <v>2796501</v>
      </c>
      <c r="O45">
        <v>10194</v>
      </c>
      <c r="P45">
        <v>1</v>
      </c>
      <c r="Q45">
        <v>61.03</v>
      </c>
      <c r="R45" t="s">
        <v>39</v>
      </c>
      <c r="S45">
        <v>1</v>
      </c>
      <c r="T45">
        <v>552484000</v>
      </c>
      <c r="U45">
        <v>33718098520</v>
      </c>
      <c r="V45">
        <v>1</v>
      </c>
      <c r="X45">
        <v>552484000</v>
      </c>
      <c r="Y45">
        <v>33718098520</v>
      </c>
      <c r="Z45">
        <v>3.53695382916E-3</v>
      </c>
      <c r="AA45">
        <v>0</v>
      </c>
      <c r="AB45">
        <v>0</v>
      </c>
      <c r="AD45" t="s">
        <v>1040</v>
      </c>
      <c r="AE45" s="30">
        <f t="shared" si="3"/>
        <v>3.53695382916E-3</v>
      </c>
      <c r="AF45" t="str">
        <f>VLOOKUP(M45,'Proforma GICS Map'!$G:$H,2,FALSE)</f>
        <v>Semiconductors</v>
      </c>
      <c r="AG45" t="b">
        <v>0</v>
      </c>
      <c r="AH45" t="s">
        <v>1213</v>
      </c>
      <c r="AI45" s="32">
        <f t="shared" si="4"/>
        <v>3.9713105122551077E-3</v>
      </c>
      <c r="AJ45" s="29">
        <f t="shared" si="5"/>
        <v>4.3435668309510771E-4</v>
      </c>
    </row>
    <row r="46" spans="1:36" x14ac:dyDescent="0.25">
      <c r="A46" t="s">
        <v>85</v>
      </c>
      <c r="B46" t="s">
        <v>86</v>
      </c>
      <c r="C46">
        <v>20221003</v>
      </c>
      <c r="D46" t="s">
        <v>250</v>
      </c>
      <c r="E46" t="s">
        <v>251</v>
      </c>
      <c r="F46" t="s">
        <v>252</v>
      </c>
      <c r="G46">
        <v>52769106</v>
      </c>
      <c r="H46" t="s">
        <v>253</v>
      </c>
      <c r="I46">
        <v>2065159</v>
      </c>
      <c r="J46" t="s">
        <v>65</v>
      </c>
      <c r="K46" t="s">
        <v>254</v>
      </c>
      <c r="L46" t="s">
        <v>38</v>
      </c>
      <c r="M46">
        <v>45103010</v>
      </c>
      <c r="N46">
        <v>187801</v>
      </c>
      <c r="O46">
        <v>4737</v>
      </c>
      <c r="P46">
        <v>1</v>
      </c>
      <c r="Q46">
        <v>186.8</v>
      </c>
      <c r="R46" t="s">
        <v>39</v>
      </c>
      <c r="S46">
        <v>1</v>
      </c>
      <c r="T46">
        <v>217272000</v>
      </c>
      <c r="U46">
        <v>40586409600</v>
      </c>
      <c r="V46">
        <v>1</v>
      </c>
      <c r="X46">
        <v>217272000</v>
      </c>
      <c r="Y46">
        <v>40586409600</v>
      </c>
      <c r="Z46">
        <v>4.2574244440699996E-3</v>
      </c>
      <c r="AA46">
        <v>0</v>
      </c>
      <c r="AB46">
        <v>0</v>
      </c>
      <c r="AD46" t="s">
        <v>1040</v>
      </c>
      <c r="AE46" s="30">
        <f t="shared" si="3"/>
        <v>4.2574244440699996E-3</v>
      </c>
      <c r="AF46" t="str">
        <f>VLOOKUP(M46,'Proforma GICS Map'!$G:$H,2,FALSE)</f>
        <v>Application Software</v>
      </c>
      <c r="AG46" t="b">
        <v>0</v>
      </c>
      <c r="AH46" t="s">
        <v>1213</v>
      </c>
      <c r="AI46" s="32">
        <f t="shared" si="4"/>
        <v>4.7802587385989883E-3</v>
      </c>
      <c r="AJ46" s="29">
        <f t="shared" si="5"/>
        <v>5.2283429452898867E-4</v>
      </c>
    </row>
    <row r="47" spans="1:36" x14ac:dyDescent="0.25">
      <c r="A47" t="s">
        <v>85</v>
      </c>
      <c r="B47" t="s">
        <v>86</v>
      </c>
      <c r="C47">
        <v>20221003</v>
      </c>
      <c r="D47" t="s">
        <v>261</v>
      </c>
      <c r="E47" t="s">
        <v>262</v>
      </c>
      <c r="F47" t="s">
        <v>263</v>
      </c>
      <c r="H47" t="s">
        <v>264</v>
      </c>
      <c r="I47">
        <v>6136749</v>
      </c>
      <c r="J47" t="s">
        <v>44</v>
      </c>
      <c r="K47">
        <v>4684</v>
      </c>
      <c r="L47" t="s">
        <v>45</v>
      </c>
      <c r="M47">
        <v>45102010</v>
      </c>
      <c r="N47" t="s">
        <v>265</v>
      </c>
      <c r="O47">
        <v>26961</v>
      </c>
      <c r="P47">
        <v>1</v>
      </c>
      <c r="Q47">
        <v>19390</v>
      </c>
      <c r="R47" t="s">
        <v>46</v>
      </c>
      <c r="S47">
        <v>6.9067928307500002E-3</v>
      </c>
      <c r="T47">
        <v>99600000</v>
      </c>
      <c r="U47">
        <v>13338702213.628901</v>
      </c>
      <c r="V47">
        <v>0.66</v>
      </c>
      <c r="X47">
        <v>65736000</v>
      </c>
      <c r="Y47">
        <v>8803543460.9951</v>
      </c>
      <c r="Z47">
        <v>9.2347220398999996E-4</v>
      </c>
      <c r="AA47">
        <v>0</v>
      </c>
      <c r="AB47">
        <v>0</v>
      </c>
      <c r="AD47" t="s">
        <v>1040</v>
      </c>
      <c r="AE47" s="30">
        <f t="shared" si="3"/>
        <v>9.2347220398999996E-4</v>
      </c>
      <c r="AF47" t="str">
        <f>VLOOKUP(M47,'Proforma GICS Map'!$G:$H,2,FALSE)</f>
        <v>IT Consulting &amp; Other Services</v>
      </c>
      <c r="AG47" t="b">
        <v>0</v>
      </c>
      <c r="AH47" t="s">
        <v>1213</v>
      </c>
      <c r="AI47" s="32">
        <f t="shared" si="4"/>
        <v>1.036879486872813E-3</v>
      </c>
      <c r="AJ47" s="29">
        <f t="shared" si="5"/>
        <v>1.1340728288281303E-4</v>
      </c>
    </row>
    <row r="48" spans="1:36" x14ac:dyDescent="0.25">
      <c r="A48" t="s">
        <v>85</v>
      </c>
      <c r="B48" t="s">
        <v>86</v>
      </c>
      <c r="C48">
        <v>20221003</v>
      </c>
      <c r="D48" t="s">
        <v>266</v>
      </c>
      <c r="E48" t="s">
        <v>267</v>
      </c>
      <c r="F48" t="s">
        <v>268</v>
      </c>
      <c r="G48">
        <v>32095101</v>
      </c>
      <c r="H48" t="s">
        <v>269</v>
      </c>
      <c r="I48">
        <v>2145084</v>
      </c>
      <c r="J48" t="s">
        <v>37</v>
      </c>
      <c r="K48" t="s">
        <v>270</v>
      </c>
      <c r="L48" t="s">
        <v>38</v>
      </c>
      <c r="M48">
        <v>45203015</v>
      </c>
      <c r="N48">
        <v>1428201</v>
      </c>
      <c r="O48">
        <v>8455</v>
      </c>
      <c r="P48">
        <v>1</v>
      </c>
      <c r="Q48">
        <v>66.959999999999994</v>
      </c>
      <c r="R48" t="s">
        <v>39</v>
      </c>
      <c r="S48">
        <v>1</v>
      </c>
      <c r="T48">
        <v>594828000</v>
      </c>
      <c r="U48">
        <v>39829682880</v>
      </c>
      <c r="V48">
        <v>1</v>
      </c>
      <c r="X48">
        <v>594828000</v>
      </c>
      <c r="Y48">
        <v>39829682880</v>
      </c>
      <c r="Z48">
        <v>4.1780454877400003E-3</v>
      </c>
      <c r="AA48">
        <v>0</v>
      </c>
      <c r="AB48">
        <v>0</v>
      </c>
      <c r="AD48" t="s">
        <v>1040</v>
      </c>
      <c r="AE48" s="30">
        <f t="shared" si="3"/>
        <v>4.1780454877400003E-3</v>
      </c>
      <c r="AF48" t="str">
        <f>VLOOKUP(M48,'Proforma GICS Map'!$G:$H,2,FALSE)</f>
        <v>Electronic Components</v>
      </c>
      <c r="AG48" t="b">
        <v>0</v>
      </c>
      <c r="AH48" t="s">
        <v>1213</v>
      </c>
      <c r="AI48" s="32">
        <f t="shared" si="4"/>
        <v>4.6911316255662718E-3</v>
      </c>
      <c r="AJ48" s="29">
        <f t="shared" si="5"/>
        <v>5.130861378262715E-4</v>
      </c>
    </row>
    <row r="49" spans="1:36" x14ac:dyDescent="0.25">
      <c r="A49" t="s">
        <v>85</v>
      </c>
      <c r="B49" t="s">
        <v>86</v>
      </c>
      <c r="C49">
        <v>20221003</v>
      </c>
      <c r="D49" t="s">
        <v>271</v>
      </c>
      <c r="E49" t="s">
        <v>272</v>
      </c>
      <c r="F49" t="s">
        <v>273</v>
      </c>
      <c r="H49" t="s">
        <v>274</v>
      </c>
      <c r="I49">
        <v>7147892</v>
      </c>
      <c r="J49" t="s">
        <v>47</v>
      </c>
      <c r="K49" t="s">
        <v>275</v>
      </c>
      <c r="L49" t="s">
        <v>48</v>
      </c>
      <c r="M49">
        <v>45103010</v>
      </c>
      <c r="N49" t="s">
        <v>276</v>
      </c>
      <c r="O49">
        <v>34905</v>
      </c>
      <c r="P49">
        <v>1</v>
      </c>
      <c r="Q49">
        <v>67.44</v>
      </c>
      <c r="R49" t="s">
        <v>49</v>
      </c>
      <c r="S49">
        <v>1.0137875101378799</v>
      </c>
      <c r="T49">
        <v>74818000</v>
      </c>
      <c r="U49">
        <v>5115293917.2749596</v>
      </c>
      <c r="V49">
        <v>0.9</v>
      </c>
      <c r="X49">
        <v>67336200</v>
      </c>
      <c r="Y49">
        <v>4603764525.5474596</v>
      </c>
      <c r="Z49">
        <v>4.8292469866E-4</v>
      </c>
      <c r="AA49">
        <v>0</v>
      </c>
      <c r="AB49">
        <v>0</v>
      </c>
      <c r="AD49" t="s">
        <v>1040</v>
      </c>
      <c r="AE49" s="30">
        <f t="shared" si="3"/>
        <v>4.8292469866E-4</v>
      </c>
      <c r="AF49" t="str">
        <f>VLOOKUP(M49,'Proforma GICS Map'!$G:$H,2,FALSE)</f>
        <v>Application Software</v>
      </c>
      <c r="AG49" t="b">
        <v>0</v>
      </c>
      <c r="AH49" t="s">
        <v>1213</v>
      </c>
      <c r="AI49" s="32">
        <f t="shared" si="4"/>
        <v>5.4223041211559327E-4</v>
      </c>
      <c r="AJ49" s="29">
        <f t="shared" si="5"/>
        <v>5.9305713455593272E-5</v>
      </c>
    </row>
    <row r="50" spans="1:36" x14ac:dyDescent="0.25">
      <c r="A50" t="s">
        <v>85</v>
      </c>
      <c r="B50" t="s">
        <v>86</v>
      </c>
      <c r="C50">
        <v>20221003</v>
      </c>
      <c r="D50" t="s">
        <v>277</v>
      </c>
      <c r="E50" t="s">
        <v>278</v>
      </c>
      <c r="F50" t="s">
        <v>279</v>
      </c>
      <c r="H50" t="s">
        <v>280</v>
      </c>
      <c r="I50">
        <v>6889106</v>
      </c>
      <c r="J50" t="s">
        <v>82</v>
      </c>
      <c r="K50">
        <v>2330</v>
      </c>
      <c r="L50" t="s">
        <v>83</v>
      </c>
      <c r="M50">
        <v>45301020</v>
      </c>
      <c r="N50" t="s">
        <v>281</v>
      </c>
      <c r="O50">
        <v>11763</v>
      </c>
      <c r="P50">
        <v>1</v>
      </c>
      <c r="Q50">
        <v>422</v>
      </c>
      <c r="R50" t="s">
        <v>84</v>
      </c>
      <c r="S50">
        <v>3.1434678737579998E-2</v>
      </c>
      <c r="T50">
        <v>25930380000</v>
      </c>
      <c r="U50">
        <v>343977755563.90198</v>
      </c>
      <c r="V50">
        <v>0.73</v>
      </c>
      <c r="X50">
        <v>18929177400</v>
      </c>
      <c r="Y50">
        <v>251103761561.64801</v>
      </c>
      <c r="Z50">
        <v>2.634022824404E-2</v>
      </c>
      <c r="AA50">
        <v>0</v>
      </c>
      <c r="AB50">
        <v>0</v>
      </c>
      <c r="AD50" t="s">
        <v>1040</v>
      </c>
      <c r="AE50" s="30">
        <f t="shared" si="3"/>
        <v>2.634022824404E-2</v>
      </c>
      <c r="AF50" t="str">
        <f>VLOOKUP(M50,'Proforma GICS Map'!$G:$H,2,FALSE)</f>
        <v>Semiconductors</v>
      </c>
      <c r="AG50" t="b">
        <v>0</v>
      </c>
      <c r="AH50" t="s">
        <v>1213</v>
      </c>
      <c r="AI50" s="32">
        <f t="shared" si="4"/>
        <v>2.9574947927893201E-2</v>
      </c>
      <c r="AJ50" s="29">
        <f t="shared" si="5"/>
        <v>3.2347196838532002E-3</v>
      </c>
    </row>
    <row r="51" spans="1:36" x14ac:dyDescent="0.25">
      <c r="A51" t="s">
        <v>85</v>
      </c>
      <c r="B51" t="s">
        <v>86</v>
      </c>
      <c r="C51">
        <v>20221003</v>
      </c>
      <c r="D51" t="s">
        <v>282</v>
      </c>
      <c r="E51" t="s">
        <v>283</v>
      </c>
      <c r="F51" t="s">
        <v>284</v>
      </c>
      <c r="H51" t="s">
        <v>285</v>
      </c>
      <c r="I51" t="s">
        <v>286</v>
      </c>
      <c r="J51" t="s">
        <v>40</v>
      </c>
      <c r="K51" t="s">
        <v>287</v>
      </c>
      <c r="L51" t="s">
        <v>41</v>
      </c>
      <c r="M51">
        <v>45301010</v>
      </c>
      <c r="N51" t="s">
        <v>288</v>
      </c>
      <c r="O51">
        <v>15282</v>
      </c>
      <c r="P51">
        <v>1</v>
      </c>
      <c r="Q51">
        <v>433.6</v>
      </c>
      <c r="R51" t="s">
        <v>36</v>
      </c>
      <c r="S51">
        <v>0.98080000000000001</v>
      </c>
      <c r="T51">
        <v>406474000</v>
      </c>
      <c r="U51">
        <v>172863181573.12</v>
      </c>
      <c r="V51">
        <v>1</v>
      </c>
      <c r="X51">
        <v>406474000</v>
      </c>
      <c r="Y51">
        <v>172863181573.12</v>
      </c>
      <c r="Z51">
        <v>1.813296475254E-2</v>
      </c>
      <c r="AA51">
        <v>0</v>
      </c>
      <c r="AB51">
        <v>0</v>
      </c>
      <c r="AD51" t="s">
        <v>1040</v>
      </c>
      <c r="AE51" s="30">
        <f t="shared" si="3"/>
        <v>1.813296475254E-2</v>
      </c>
      <c r="AF51" t="str">
        <f>VLOOKUP(M51,'Proforma GICS Map'!$G:$H,2,FALSE)</f>
        <v>Semiconductor Materials &amp; Equipment (New Name)</v>
      </c>
      <c r="AG51" t="b">
        <v>0</v>
      </c>
      <c r="AH51" t="s">
        <v>1213</v>
      </c>
      <c r="AI51" s="32">
        <f t="shared" si="4"/>
        <v>2.0359788964849222E-2</v>
      </c>
      <c r="AJ51" s="29">
        <f t="shared" si="5"/>
        <v>2.2268242123092211E-3</v>
      </c>
    </row>
    <row r="52" spans="1:36" x14ac:dyDescent="0.25">
      <c r="A52" t="s">
        <v>85</v>
      </c>
      <c r="B52" t="s">
        <v>86</v>
      </c>
      <c r="C52">
        <v>20221003</v>
      </c>
      <c r="D52" t="s">
        <v>289</v>
      </c>
      <c r="E52" t="s">
        <v>290</v>
      </c>
      <c r="F52" t="s">
        <v>291</v>
      </c>
      <c r="G52">
        <v>459200101</v>
      </c>
      <c r="H52" t="s">
        <v>292</v>
      </c>
      <c r="I52">
        <v>2005973</v>
      </c>
      <c r="J52" t="s">
        <v>37</v>
      </c>
      <c r="K52" t="s">
        <v>293</v>
      </c>
      <c r="L52" t="s">
        <v>38</v>
      </c>
      <c r="M52">
        <v>45102010</v>
      </c>
      <c r="N52">
        <v>606601</v>
      </c>
      <c r="O52">
        <v>5188</v>
      </c>
      <c r="P52">
        <v>1</v>
      </c>
      <c r="Q52">
        <v>118.81</v>
      </c>
      <c r="R52" t="s">
        <v>39</v>
      </c>
      <c r="S52">
        <v>1</v>
      </c>
      <c r="T52">
        <v>903180000</v>
      </c>
      <c r="U52">
        <v>107306815800</v>
      </c>
      <c r="V52">
        <v>1</v>
      </c>
      <c r="X52">
        <v>903180000</v>
      </c>
      <c r="Y52">
        <v>107306815800</v>
      </c>
      <c r="Z52">
        <v>1.1256247229169999E-2</v>
      </c>
      <c r="AA52">
        <v>0</v>
      </c>
      <c r="AB52">
        <v>0</v>
      </c>
      <c r="AD52" t="s">
        <v>1040</v>
      </c>
      <c r="AE52" s="30">
        <f t="shared" si="3"/>
        <v>1.1256247229169999E-2</v>
      </c>
      <c r="AF52" t="str">
        <f>VLOOKUP(M52,'Proforma GICS Map'!$G:$H,2,FALSE)</f>
        <v>IT Consulting &amp; Other Services</v>
      </c>
      <c r="AG52" t="b">
        <v>0</v>
      </c>
      <c r="AH52" t="s">
        <v>1213</v>
      </c>
      <c r="AI52" s="32">
        <f t="shared" si="4"/>
        <v>1.2638574069364885E-2</v>
      </c>
      <c r="AJ52" s="29">
        <f t="shared" si="5"/>
        <v>1.3823268401948856E-3</v>
      </c>
    </row>
    <row r="53" spans="1:36" x14ac:dyDescent="0.25">
      <c r="A53" t="s">
        <v>85</v>
      </c>
      <c r="B53" t="s">
        <v>86</v>
      </c>
      <c r="C53">
        <v>20221003</v>
      </c>
      <c r="D53" t="s">
        <v>294</v>
      </c>
      <c r="E53" t="s">
        <v>295</v>
      </c>
      <c r="F53" t="s">
        <v>296</v>
      </c>
      <c r="G53">
        <v>682189105</v>
      </c>
      <c r="H53" t="s">
        <v>297</v>
      </c>
      <c r="I53">
        <v>2583576</v>
      </c>
      <c r="J53" t="s">
        <v>65</v>
      </c>
      <c r="K53" t="s">
        <v>298</v>
      </c>
      <c r="L53" t="s">
        <v>38</v>
      </c>
      <c r="M53">
        <v>45301020</v>
      </c>
      <c r="N53">
        <v>13493201</v>
      </c>
      <c r="O53">
        <v>31405</v>
      </c>
      <c r="P53">
        <v>1</v>
      </c>
      <c r="Q53">
        <v>62.33</v>
      </c>
      <c r="R53" t="s">
        <v>39</v>
      </c>
      <c r="S53">
        <v>1</v>
      </c>
      <c r="T53">
        <v>433236000</v>
      </c>
      <c r="U53">
        <v>27003599880</v>
      </c>
      <c r="V53">
        <v>1</v>
      </c>
      <c r="X53">
        <v>433236000</v>
      </c>
      <c r="Y53">
        <v>27003599880</v>
      </c>
      <c r="Z53">
        <v>2.8326177984200002E-3</v>
      </c>
      <c r="AA53">
        <v>0</v>
      </c>
      <c r="AB53">
        <v>0</v>
      </c>
      <c r="AD53" t="s">
        <v>1040</v>
      </c>
      <c r="AE53" s="30">
        <f t="shared" si="3"/>
        <v>2.8326177984200002E-3</v>
      </c>
      <c r="AF53" t="str">
        <f>VLOOKUP(M53,'Proforma GICS Map'!$G:$H,2,FALSE)</f>
        <v>Semiconductors</v>
      </c>
      <c r="AG53" t="b">
        <v>0</v>
      </c>
      <c r="AH53" t="s">
        <v>1213</v>
      </c>
      <c r="AI53" s="32">
        <f t="shared" si="4"/>
        <v>3.1804782825628555E-3</v>
      </c>
      <c r="AJ53" s="29">
        <f t="shared" si="5"/>
        <v>3.4786048414285533E-4</v>
      </c>
    </row>
    <row r="54" spans="1:36" x14ac:dyDescent="0.25">
      <c r="A54" t="s">
        <v>85</v>
      </c>
      <c r="B54" t="s">
        <v>86</v>
      </c>
      <c r="C54">
        <v>20221003</v>
      </c>
      <c r="D54" t="s">
        <v>299</v>
      </c>
      <c r="E54" t="s">
        <v>300</v>
      </c>
      <c r="F54" t="s">
        <v>301</v>
      </c>
      <c r="G54" t="s">
        <v>302</v>
      </c>
      <c r="H54" t="s">
        <v>303</v>
      </c>
      <c r="I54">
        <v>2008154</v>
      </c>
      <c r="J54" t="s">
        <v>65</v>
      </c>
      <c r="K54" t="s">
        <v>304</v>
      </c>
      <c r="L54" t="s">
        <v>38</v>
      </c>
      <c r="M54">
        <v>45103010</v>
      </c>
      <c r="N54">
        <v>1254001</v>
      </c>
      <c r="O54">
        <v>3990</v>
      </c>
      <c r="P54">
        <v>1</v>
      </c>
      <c r="Q54">
        <v>275.2</v>
      </c>
      <c r="R54" t="s">
        <v>39</v>
      </c>
      <c r="S54">
        <v>1</v>
      </c>
      <c r="T54">
        <v>468000000</v>
      </c>
      <c r="U54">
        <v>128793600000</v>
      </c>
      <c r="V54">
        <v>1</v>
      </c>
      <c r="X54">
        <v>468000000</v>
      </c>
      <c r="Y54">
        <v>128793600000</v>
      </c>
      <c r="Z54">
        <v>1.3510163285780001E-2</v>
      </c>
      <c r="AA54">
        <v>0</v>
      </c>
      <c r="AB54">
        <v>0</v>
      </c>
      <c r="AD54" t="s">
        <v>1040</v>
      </c>
      <c r="AE54" s="30">
        <f t="shared" si="3"/>
        <v>1.3510163285780001E-2</v>
      </c>
      <c r="AF54" t="str">
        <f>VLOOKUP(M54,'Proforma GICS Map'!$G:$H,2,FALSE)</f>
        <v>Application Software</v>
      </c>
      <c r="AG54" t="b">
        <v>0</v>
      </c>
      <c r="AH54" t="s">
        <v>1213</v>
      </c>
      <c r="AI54" s="32">
        <f t="shared" si="4"/>
        <v>1.5169282967952473E-2</v>
      </c>
      <c r="AJ54" s="29">
        <f t="shared" si="5"/>
        <v>1.6591196821724719E-3</v>
      </c>
    </row>
    <row r="55" spans="1:36" x14ac:dyDescent="0.25">
      <c r="A55" t="s">
        <v>85</v>
      </c>
      <c r="B55" t="s">
        <v>86</v>
      </c>
      <c r="C55">
        <v>20221003</v>
      </c>
      <c r="D55" t="s">
        <v>305</v>
      </c>
      <c r="E55" t="s">
        <v>306</v>
      </c>
      <c r="F55" t="s">
        <v>307</v>
      </c>
      <c r="G55">
        <v>683715106</v>
      </c>
      <c r="H55" t="s">
        <v>308</v>
      </c>
      <c r="I55">
        <v>2260824</v>
      </c>
      <c r="J55" t="s">
        <v>55</v>
      </c>
      <c r="K55" t="s">
        <v>309</v>
      </c>
      <c r="L55" t="s">
        <v>56</v>
      </c>
      <c r="M55">
        <v>45103010</v>
      </c>
      <c r="N55" t="s">
        <v>310</v>
      </c>
      <c r="O55">
        <v>28115</v>
      </c>
      <c r="P55">
        <v>1</v>
      </c>
      <c r="Q55">
        <v>36.51</v>
      </c>
      <c r="R55" t="s">
        <v>57</v>
      </c>
      <c r="S55">
        <v>0.72416539937722002</v>
      </c>
      <c r="T55">
        <v>269523000</v>
      </c>
      <c r="U55">
        <v>7125993721.4860001</v>
      </c>
      <c r="V55">
        <v>1</v>
      </c>
      <c r="X55">
        <v>269523000</v>
      </c>
      <c r="Y55">
        <v>7125993721.4860001</v>
      </c>
      <c r="Z55">
        <v>7.4750095308000002E-4</v>
      </c>
      <c r="AA55">
        <v>0</v>
      </c>
      <c r="AB55">
        <v>0</v>
      </c>
      <c r="AD55" t="s">
        <v>1040</v>
      </c>
      <c r="AE55" s="30">
        <f t="shared" si="3"/>
        <v>7.4750095308000002E-4</v>
      </c>
      <c r="AF55" t="str">
        <f>VLOOKUP(M55,'Proforma GICS Map'!$G:$H,2,FALSE)</f>
        <v>Application Software</v>
      </c>
      <c r="AG55" t="b">
        <v>0</v>
      </c>
      <c r="AH55" t="s">
        <v>1213</v>
      </c>
      <c r="AI55" s="32">
        <f t="shared" si="4"/>
        <v>8.3929803335782078E-4</v>
      </c>
      <c r="AJ55" s="29">
        <f t="shared" si="5"/>
        <v>9.1797080277820757E-5</v>
      </c>
    </row>
    <row r="56" spans="1:36" x14ac:dyDescent="0.25">
      <c r="A56" t="s">
        <v>85</v>
      </c>
      <c r="B56" t="s">
        <v>86</v>
      </c>
      <c r="C56">
        <v>20221003</v>
      </c>
      <c r="D56" t="s">
        <v>311</v>
      </c>
      <c r="E56" t="s">
        <v>312</v>
      </c>
      <c r="F56" t="s">
        <v>313</v>
      </c>
      <c r="H56" t="s">
        <v>314</v>
      </c>
      <c r="I56">
        <v>6771645</v>
      </c>
      <c r="J56" t="s">
        <v>78</v>
      </c>
      <c r="K56">
        <v>6400</v>
      </c>
      <c r="L56" t="s">
        <v>79</v>
      </c>
      <c r="M56">
        <v>45203015</v>
      </c>
      <c r="N56" t="s">
        <v>315</v>
      </c>
      <c r="O56">
        <v>6438</v>
      </c>
      <c r="P56">
        <v>1</v>
      </c>
      <c r="Q56">
        <v>546000</v>
      </c>
      <c r="R56" t="s">
        <v>80</v>
      </c>
      <c r="S56">
        <v>6.9404922196999997E-4</v>
      </c>
      <c r="T56">
        <v>68765000</v>
      </c>
      <c r="U56">
        <v>26058556932.826801</v>
      </c>
      <c r="V56">
        <v>0.8</v>
      </c>
      <c r="X56">
        <v>55012000</v>
      </c>
      <c r="Y56">
        <v>20846845546.261398</v>
      </c>
      <c r="Z56">
        <v>2.1867879096699998E-3</v>
      </c>
      <c r="AA56">
        <v>0</v>
      </c>
      <c r="AB56">
        <v>0</v>
      </c>
      <c r="AD56" t="s">
        <v>1040</v>
      </c>
      <c r="AE56" s="30">
        <f t="shared" si="3"/>
        <v>2.1867879096699998E-3</v>
      </c>
      <c r="AF56" t="str">
        <f>VLOOKUP(M56,'Proforma GICS Map'!$G:$H,2,FALSE)</f>
        <v>Electronic Components</v>
      </c>
      <c r="AG56" t="b">
        <v>0</v>
      </c>
      <c r="AH56" t="s">
        <v>1213</v>
      </c>
      <c r="AI56" s="32">
        <f t="shared" si="4"/>
        <v>2.4553370592982795E-3</v>
      </c>
      <c r="AJ56" s="29">
        <f t="shared" si="5"/>
        <v>2.6854914962827969E-4</v>
      </c>
    </row>
    <row r="57" spans="1:36" x14ac:dyDescent="0.25">
      <c r="A57" t="s">
        <v>85</v>
      </c>
      <c r="B57" t="s">
        <v>86</v>
      </c>
      <c r="C57">
        <v>20221003</v>
      </c>
      <c r="D57" t="s">
        <v>316</v>
      </c>
      <c r="E57" t="s">
        <v>317</v>
      </c>
      <c r="F57" t="s">
        <v>318</v>
      </c>
      <c r="G57">
        <v>32654105</v>
      </c>
      <c r="H57" t="s">
        <v>319</v>
      </c>
      <c r="I57">
        <v>2032067</v>
      </c>
      <c r="J57" t="s">
        <v>65</v>
      </c>
      <c r="K57" t="s">
        <v>320</v>
      </c>
      <c r="L57" t="s">
        <v>38</v>
      </c>
      <c r="M57">
        <v>45301020</v>
      </c>
      <c r="N57">
        <v>163201</v>
      </c>
      <c r="O57">
        <v>4798</v>
      </c>
      <c r="P57">
        <v>1</v>
      </c>
      <c r="Q57">
        <v>139.34</v>
      </c>
      <c r="R57" t="s">
        <v>39</v>
      </c>
      <c r="S57">
        <v>1</v>
      </c>
      <c r="T57">
        <v>519806000</v>
      </c>
      <c r="U57">
        <v>72429768040</v>
      </c>
      <c r="V57">
        <v>1</v>
      </c>
      <c r="X57">
        <v>519806000</v>
      </c>
      <c r="Y57">
        <v>72429768040</v>
      </c>
      <c r="Z57">
        <v>7.5977221924999998E-3</v>
      </c>
      <c r="AA57">
        <v>0</v>
      </c>
      <c r="AB57">
        <v>0</v>
      </c>
      <c r="AD57" t="s">
        <v>1040</v>
      </c>
      <c r="AE57" s="30">
        <f t="shared" si="3"/>
        <v>7.5977221924999998E-3</v>
      </c>
      <c r="AF57" t="str">
        <f>VLOOKUP(M57,'Proforma GICS Map'!$G:$H,2,FALSE)</f>
        <v>Semiconductors</v>
      </c>
      <c r="AG57" t="b">
        <v>0</v>
      </c>
      <c r="AH57" t="s">
        <v>1213</v>
      </c>
      <c r="AI57" s="32">
        <f t="shared" si="4"/>
        <v>8.5307627607421506E-3</v>
      </c>
      <c r="AJ57" s="29">
        <f t="shared" si="5"/>
        <v>9.3304056824215081E-4</v>
      </c>
    </row>
    <row r="58" spans="1:36" x14ac:dyDescent="0.25">
      <c r="A58" t="s">
        <v>85</v>
      </c>
      <c r="B58" t="s">
        <v>86</v>
      </c>
      <c r="C58">
        <v>20221003</v>
      </c>
      <c r="D58" t="s">
        <v>321</v>
      </c>
      <c r="E58" t="s">
        <v>322</v>
      </c>
      <c r="F58" t="s">
        <v>323</v>
      </c>
      <c r="H58" t="s">
        <v>324</v>
      </c>
      <c r="I58" t="s">
        <v>325</v>
      </c>
      <c r="J58" t="s">
        <v>52</v>
      </c>
      <c r="K58" t="s">
        <v>326</v>
      </c>
      <c r="L58" t="s">
        <v>53</v>
      </c>
      <c r="M58">
        <v>45103010</v>
      </c>
      <c r="N58" t="s">
        <v>327</v>
      </c>
      <c r="O58">
        <v>7275</v>
      </c>
      <c r="P58">
        <v>100</v>
      </c>
      <c r="Q58">
        <v>6.9720000000000004</v>
      </c>
      <c r="R58" t="s">
        <v>54</v>
      </c>
      <c r="S58">
        <v>1.1154999999999999</v>
      </c>
      <c r="T58">
        <v>1100789000</v>
      </c>
      <c r="U58">
        <v>8561128862.8739996</v>
      </c>
      <c r="V58">
        <v>1</v>
      </c>
      <c r="X58">
        <v>1100789000</v>
      </c>
      <c r="Y58">
        <v>8561128862.8739996</v>
      </c>
      <c r="Z58">
        <v>8.9804344973999997E-4</v>
      </c>
      <c r="AA58">
        <v>0</v>
      </c>
      <c r="AB58">
        <v>0</v>
      </c>
      <c r="AD58" t="s">
        <v>1040</v>
      </c>
      <c r="AE58" s="30">
        <f t="shared" si="3"/>
        <v>8.9804344973999997E-4</v>
      </c>
      <c r="AF58" t="str">
        <f>VLOOKUP(M58,'Proforma GICS Map'!$G:$H,2,FALSE)</f>
        <v>Application Software</v>
      </c>
      <c r="AG58" t="b">
        <v>0</v>
      </c>
      <c r="AH58" t="s">
        <v>1213</v>
      </c>
      <c r="AI58" s="32">
        <f t="shared" si="4"/>
        <v>1.0083279467771758E-3</v>
      </c>
      <c r="AJ58" s="29">
        <f t="shared" si="5"/>
        <v>1.1028449703717584E-4</v>
      </c>
    </row>
    <row r="59" spans="1:36" x14ac:dyDescent="0.25">
      <c r="A59" t="s">
        <v>85</v>
      </c>
      <c r="B59" t="s">
        <v>86</v>
      </c>
      <c r="C59">
        <v>20221003</v>
      </c>
      <c r="D59" t="s">
        <v>328</v>
      </c>
      <c r="E59" t="s">
        <v>329</v>
      </c>
      <c r="F59" t="s">
        <v>330</v>
      </c>
      <c r="G59">
        <v>902252105</v>
      </c>
      <c r="H59" t="s">
        <v>331</v>
      </c>
      <c r="I59">
        <v>2909644</v>
      </c>
      <c r="J59" t="s">
        <v>37</v>
      </c>
      <c r="K59" t="s">
        <v>332</v>
      </c>
      <c r="L59" t="s">
        <v>38</v>
      </c>
      <c r="M59">
        <v>45103010</v>
      </c>
      <c r="N59">
        <v>1078901</v>
      </c>
      <c r="O59">
        <v>4766</v>
      </c>
      <c r="P59">
        <v>1</v>
      </c>
      <c r="Q59">
        <v>347.5</v>
      </c>
      <c r="R59" t="s">
        <v>39</v>
      </c>
      <c r="S59">
        <v>1</v>
      </c>
      <c r="T59">
        <v>41581000</v>
      </c>
      <c r="U59">
        <v>14449397500</v>
      </c>
      <c r="V59">
        <v>1</v>
      </c>
      <c r="X59">
        <v>41581000</v>
      </c>
      <c r="Y59">
        <v>14449397500</v>
      </c>
      <c r="Z59">
        <v>1.5157097837599999E-3</v>
      </c>
      <c r="AA59">
        <v>0</v>
      </c>
      <c r="AB59">
        <v>0</v>
      </c>
      <c r="AD59" t="s">
        <v>1040</v>
      </c>
      <c r="AE59" s="30">
        <f t="shared" si="3"/>
        <v>1.5157097837599999E-3</v>
      </c>
      <c r="AF59" t="str">
        <f>VLOOKUP(M59,'Proforma GICS Map'!$G:$H,2,FALSE)</f>
        <v>Application Software</v>
      </c>
      <c r="AG59" t="b">
        <v>0</v>
      </c>
      <c r="AH59" t="s">
        <v>1213</v>
      </c>
      <c r="AI59" s="32">
        <f t="shared" si="4"/>
        <v>1.7018469814798641E-3</v>
      </c>
      <c r="AJ59" s="29">
        <f t="shared" si="5"/>
        <v>1.861371977198642E-4</v>
      </c>
    </row>
    <row r="60" spans="1:36" x14ac:dyDescent="0.25">
      <c r="A60" t="s">
        <v>85</v>
      </c>
      <c r="B60" t="s">
        <v>86</v>
      </c>
      <c r="C60">
        <v>20221003</v>
      </c>
      <c r="D60" t="s">
        <v>333</v>
      </c>
      <c r="E60" t="s">
        <v>334</v>
      </c>
      <c r="F60" t="s">
        <v>335</v>
      </c>
      <c r="H60" t="s">
        <v>336</v>
      </c>
      <c r="I60">
        <v>6635677</v>
      </c>
      <c r="J60" t="s">
        <v>44</v>
      </c>
      <c r="K60">
        <v>6723</v>
      </c>
      <c r="L60" t="s">
        <v>45</v>
      </c>
      <c r="M60">
        <v>45301020</v>
      </c>
      <c r="N60" t="s">
        <v>337</v>
      </c>
      <c r="O60">
        <v>39658</v>
      </c>
      <c r="P60">
        <v>1</v>
      </c>
      <c r="Q60">
        <v>1202</v>
      </c>
      <c r="R60" t="s">
        <v>46</v>
      </c>
      <c r="S60">
        <v>6.9067928307500002E-3</v>
      </c>
      <c r="T60">
        <v>1952902000</v>
      </c>
      <c r="U60">
        <v>16212924018.3743</v>
      </c>
      <c r="V60">
        <v>0.72</v>
      </c>
      <c r="X60">
        <v>1406089440</v>
      </c>
      <c r="Y60">
        <v>11673305293.2295</v>
      </c>
      <c r="Z60">
        <v>1.22450386196E-3</v>
      </c>
      <c r="AA60">
        <v>0</v>
      </c>
      <c r="AB60">
        <v>0</v>
      </c>
      <c r="AD60" t="s">
        <v>1040</v>
      </c>
      <c r="AE60" s="30">
        <f t="shared" si="3"/>
        <v>1.22450386196E-3</v>
      </c>
      <c r="AF60" t="str">
        <f>VLOOKUP(M60,'Proforma GICS Map'!$G:$H,2,FALSE)</f>
        <v>Semiconductors</v>
      </c>
      <c r="AG60" t="b">
        <v>0</v>
      </c>
      <c r="AH60" t="s">
        <v>1213</v>
      </c>
      <c r="AI60" s="32">
        <f t="shared" si="4"/>
        <v>1.3748794285142717E-3</v>
      </c>
      <c r="AJ60" s="29">
        <f t="shared" si="5"/>
        <v>1.5037556655427171E-4</v>
      </c>
    </row>
    <row r="61" spans="1:36" x14ac:dyDescent="0.25">
      <c r="A61" t="s">
        <v>85</v>
      </c>
      <c r="B61" t="s">
        <v>86</v>
      </c>
      <c r="C61">
        <v>20221003</v>
      </c>
      <c r="D61" t="s">
        <v>345</v>
      </c>
      <c r="E61" t="s">
        <v>346</v>
      </c>
      <c r="F61" t="s">
        <v>347</v>
      </c>
      <c r="G61">
        <v>896239100</v>
      </c>
      <c r="H61" t="s">
        <v>348</v>
      </c>
      <c r="I61">
        <v>2903958</v>
      </c>
      <c r="J61" t="s">
        <v>65</v>
      </c>
      <c r="K61" t="s">
        <v>349</v>
      </c>
      <c r="L61" t="s">
        <v>38</v>
      </c>
      <c r="M61">
        <v>45203010</v>
      </c>
      <c r="N61">
        <v>2281501</v>
      </c>
      <c r="O61">
        <v>5629</v>
      </c>
      <c r="P61">
        <v>1</v>
      </c>
      <c r="Q61">
        <v>54.27</v>
      </c>
      <c r="R61" t="s">
        <v>39</v>
      </c>
      <c r="S61">
        <v>1</v>
      </c>
      <c r="T61">
        <v>247657000</v>
      </c>
      <c r="U61">
        <v>13440345390</v>
      </c>
      <c r="V61">
        <v>1</v>
      </c>
      <c r="X61">
        <v>247657000</v>
      </c>
      <c r="Y61">
        <v>13440345390</v>
      </c>
      <c r="Z61">
        <v>1.4098624530699999E-3</v>
      </c>
      <c r="AA61">
        <v>0</v>
      </c>
      <c r="AB61">
        <v>0</v>
      </c>
      <c r="AD61" t="s">
        <v>1040</v>
      </c>
      <c r="AE61" s="30">
        <f t="shared" si="3"/>
        <v>1.4098624530699999E-3</v>
      </c>
      <c r="AF61" t="str">
        <f>VLOOKUP(M61,'Proforma GICS Map'!$G:$H,2,FALSE)</f>
        <v xml:space="preserve">Electronic Equipment &amp; Instruments </v>
      </c>
      <c r="AG61" t="b">
        <v>0</v>
      </c>
      <c r="AH61" t="s">
        <v>1213</v>
      </c>
      <c r="AI61" s="32">
        <f t="shared" si="4"/>
        <v>1.5830010373801611E-3</v>
      </c>
      <c r="AJ61" s="29">
        <f t="shared" si="5"/>
        <v>1.7313858431016122E-4</v>
      </c>
    </row>
    <row r="62" spans="1:36" x14ac:dyDescent="0.25">
      <c r="A62" t="s">
        <v>85</v>
      </c>
      <c r="B62" t="s">
        <v>86</v>
      </c>
      <c r="C62">
        <v>20221003</v>
      </c>
      <c r="D62" t="s">
        <v>350</v>
      </c>
      <c r="E62" t="s">
        <v>351</v>
      </c>
      <c r="F62" t="s">
        <v>352</v>
      </c>
      <c r="H62" t="s">
        <v>353</v>
      </c>
      <c r="I62">
        <v>6869302</v>
      </c>
      <c r="J62" t="s">
        <v>44</v>
      </c>
      <c r="K62">
        <v>6762</v>
      </c>
      <c r="L62" t="s">
        <v>45</v>
      </c>
      <c r="M62">
        <v>45203015</v>
      </c>
      <c r="N62" t="s">
        <v>354</v>
      </c>
      <c r="O62">
        <v>1125</v>
      </c>
      <c r="P62">
        <v>1</v>
      </c>
      <c r="Q62">
        <v>4455</v>
      </c>
      <c r="R62" t="s">
        <v>46</v>
      </c>
      <c r="S62">
        <v>6.9067928307500002E-3</v>
      </c>
      <c r="T62">
        <v>388772000</v>
      </c>
      <c r="U62">
        <v>11962421935.975599</v>
      </c>
      <c r="V62">
        <v>1</v>
      </c>
      <c r="X62">
        <v>388772000</v>
      </c>
      <c r="Y62">
        <v>11962421935.975599</v>
      </c>
      <c r="Z62">
        <v>1.25483155722E-3</v>
      </c>
      <c r="AA62">
        <v>0</v>
      </c>
      <c r="AB62">
        <v>0</v>
      </c>
      <c r="AD62" t="s">
        <v>1040</v>
      </c>
      <c r="AE62" s="30">
        <f t="shared" si="3"/>
        <v>1.25483155722E-3</v>
      </c>
      <c r="AF62" t="str">
        <f>VLOOKUP(M62,'Proforma GICS Map'!$G:$H,2,FALSE)</f>
        <v>Electronic Components</v>
      </c>
      <c r="AG62" t="b">
        <v>0</v>
      </c>
      <c r="AH62" t="s">
        <v>1213</v>
      </c>
      <c r="AI62" s="32">
        <f t="shared" si="4"/>
        <v>1.4089315255482856E-3</v>
      </c>
      <c r="AJ62" s="29">
        <f t="shared" si="5"/>
        <v>1.540999683282856E-4</v>
      </c>
    </row>
    <row r="63" spans="1:36" x14ac:dyDescent="0.25">
      <c r="A63" t="s">
        <v>85</v>
      </c>
      <c r="B63" t="s">
        <v>86</v>
      </c>
      <c r="C63">
        <v>20221003</v>
      </c>
      <c r="D63" t="s">
        <v>355</v>
      </c>
      <c r="E63" t="s">
        <v>356</v>
      </c>
      <c r="F63" t="s">
        <v>357</v>
      </c>
      <c r="H63" t="s">
        <v>358</v>
      </c>
      <c r="I63">
        <v>5889505</v>
      </c>
      <c r="J63" t="s">
        <v>42</v>
      </c>
      <c r="K63" t="s">
        <v>359</v>
      </c>
      <c r="L63" t="s">
        <v>43</v>
      </c>
      <c r="M63">
        <v>45301020</v>
      </c>
      <c r="N63" t="s">
        <v>360</v>
      </c>
      <c r="O63">
        <v>30328</v>
      </c>
      <c r="P63">
        <v>1</v>
      </c>
      <c r="Q63">
        <v>22.71</v>
      </c>
      <c r="R63" t="s">
        <v>36</v>
      </c>
      <c r="S63">
        <v>0.98080000000000001</v>
      </c>
      <c r="T63">
        <v>1305921000</v>
      </c>
      <c r="U63">
        <v>29088042564.528</v>
      </c>
      <c r="V63">
        <v>1</v>
      </c>
      <c r="X63">
        <v>1305921000</v>
      </c>
      <c r="Y63">
        <v>29088042564.528</v>
      </c>
      <c r="Z63">
        <v>3.0512712177499998E-3</v>
      </c>
      <c r="AA63">
        <v>0</v>
      </c>
      <c r="AB63">
        <v>0</v>
      </c>
      <c r="AD63" t="s">
        <v>1040</v>
      </c>
      <c r="AE63" s="30">
        <f t="shared" si="3"/>
        <v>3.0512712177499998E-3</v>
      </c>
      <c r="AF63" t="str">
        <f>VLOOKUP(M63,'Proforma GICS Map'!$G:$H,2,FALSE)</f>
        <v>Semiconductors</v>
      </c>
      <c r="AG63" t="b">
        <v>0</v>
      </c>
      <c r="AH63" t="s">
        <v>1213</v>
      </c>
      <c r="AI63" s="32">
        <f t="shared" si="4"/>
        <v>3.4259835010836807E-3</v>
      </c>
      <c r="AJ63" s="29">
        <f t="shared" si="5"/>
        <v>3.7471228333368087E-4</v>
      </c>
    </row>
    <row r="64" spans="1:36" x14ac:dyDescent="0.25">
      <c r="A64" t="s">
        <v>85</v>
      </c>
      <c r="B64" t="s">
        <v>86</v>
      </c>
      <c r="C64">
        <v>20221003</v>
      </c>
      <c r="D64" t="s">
        <v>361</v>
      </c>
      <c r="E64" t="s">
        <v>362</v>
      </c>
      <c r="F64" t="s">
        <v>363</v>
      </c>
      <c r="G64">
        <v>882508104</v>
      </c>
      <c r="H64" t="s">
        <v>364</v>
      </c>
      <c r="I64">
        <v>2885409</v>
      </c>
      <c r="J64" t="s">
        <v>65</v>
      </c>
      <c r="K64" t="s">
        <v>365</v>
      </c>
      <c r="L64" t="s">
        <v>38</v>
      </c>
      <c r="M64">
        <v>45301020</v>
      </c>
      <c r="N64">
        <v>1049901</v>
      </c>
      <c r="O64">
        <v>5220</v>
      </c>
      <c r="P64">
        <v>1</v>
      </c>
      <c r="Q64">
        <v>154.78</v>
      </c>
      <c r="R64" t="s">
        <v>39</v>
      </c>
      <c r="S64">
        <v>1</v>
      </c>
      <c r="T64">
        <v>913707000</v>
      </c>
      <c r="U64">
        <v>141423569460</v>
      </c>
      <c r="V64">
        <v>1</v>
      </c>
      <c r="X64">
        <v>913707000</v>
      </c>
      <c r="Y64">
        <v>141423569460</v>
      </c>
      <c r="Z64">
        <v>1.4835019099259999E-2</v>
      </c>
      <c r="AA64">
        <v>0</v>
      </c>
      <c r="AB64">
        <v>0</v>
      </c>
      <c r="AD64" t="s">
        <v>1040</v>
      </c>
      <c r="AE64" s="30">
        <f t="shared" si="3"/>
        <v>1.4835019099259999E-2</v>
      </c>
      <c r="AF64" t="str">
        <f>VLOOKUP(M64,'Proforma GICS Map'!$G:$H,2,FALSE)</f>
        <v>Semiconductors</v>
      </c>
      <c r="AG64" t="b">
        <v>0</v>
      </c>
      <c r="AH64" t="s">
        <v>1213</v>
      </c>
      <c r="AI64" s="32">
        <f t="shared" si="4"/>
        <v>1.6656838099693008E-2</v>
      </c>
      <c r="AJ64" s="29">
        <f t="shared" si="5"/>
        <v>1.8218190004330084E-3</v>
      </c>
    </row>
    <row r="65" spans="1:36" x14ac:dyDescent="0.25">
      <c r="A65" t="s">
        <v>85</v>
      </c>
      <c r="B65" t="s">
        <v>86</v>
      </c>
      <c r="C65">
        <v>20221003</v>
      </c>
      <c r="D65" t="s">
        <v>366</v>
      </c>
      <c r="E65" t="s">
        <v>367</v>
      </c>
      <c r="F65" t="s">
        <v>368</v>
      </c>
      <c r="H65" t="s">
        <v>369</v>
      </c>
      <c r="I65">
        <v>6356525</v>
      </c>
      <c r="J65" t="s">
        <v>44</v>
      </c>
      <c r="K65">
        <v>4901</v>
      </c>
      <c r="L65" t="s">
        <v>45</v>
      </c>
      <c r="M65">
        <v>45202030</v>
      </c>
      <c r="N65" t="s">
        <v>370</v>
      </c>
      <c r="O65">
        <v>1665</v>
      </c>
      <c r="P65">
        <v>1</v>
      </c>
      <c r="Q65">
        <v>6609</v>
      </c>
      <c r="R65" t="s">
        <v>46</v>
      </c>
      <c r="S65">
        <v>6.9067928307500002E-3</v>
      </c>
      <c r="T65">
        <v>514626000</v>
      </c>
      <c r="U65">
        <v>23491129840.801601</v>
      </c>
      <c r="V65">
        <v>0.78</v>
      </c>
      <c r="X65">
        <v>401408280</v>
      </c>
      <c r="Y65">
        <v>18323081275.825298</v>
      </c>
      <c r="Z65">
        <v>1.9220506293400001E-3</v>
      </c>
      <c r="AA65">
        <v>0</v>
      </c>
      <c r="AB65">
        <v>0</v>
      </c>
      <c r="AD65" t="s">
        <v>1040</v>
      </c>
      <c r="AE65" s="30">
        <f t="shared" si="3"/>
        <v>1.9220506293400001E-3</v>
      </c>
      <c r="AF65" t="str">
        <f>VLOOKUP(M65,'Proforma GICS Map'!$G:$H,2,FALSE)</f>
        <v>Technology Hardware, Storage &amp; Peripherals</v>
      </c>
      <c r="AG65" t="b">
        <v>0</v>
      </c>
      <c r="AH65" t="s">
        <v>1213</v>
      </c>
      <c r="AI65" s="32">
        <f t="shared" si="4"/>
        <v>2.1580886373063998E-3</v>
      </c>
      <c r="AJ65" s="29">
        <f t="shared" si="5"/>
        <v>2.3603800796639972E-4</v>
      </c>
    </row>
    <row r="66" spans="1:36" x14ac:dyDescent="0.25">
      <c r="A66" t="s">
        <v>85</v>
      </c>
      <c r="B66" t="s">
        <v>86</v>
      </c>
      <c r="C66">
        <v>20221003</v>
      </c>
      <c r="D66" t="s">
        <v>371</v>
      </c>
      <c r="E66" t="s">
        <v>372</v>
      </c>
      <c r="F66" t="s">
        <v>373</v>
      </c>
      <c r="G66" t="s">
        <v>374</v>
      </c>
      <c r="H66" t="s">
        <v>375</v>
      </c>
      <c r="I66" t="s">
        <v>376</v>
      </c>
      <c r="J66" t="s">
        <v>65</v>
      </c>
      <c r="K66" t="s">
        <v>377</v>
      </c>
      <c r="L66" t="s">
        <v>38</v>
      </c>
      <c r="M66">
        <v>45301020</v>
      </c>
      <c r="N66">
        <v>18472501</v>
      </c>
      <c r="O66">
        <v>226784</v>
      </c>
      <c r="P66">
        <v>1</v>
      </c>
      <c r="Q66">
        <v>147.51</v>
      </c>
      <c r="R66" t="s">
        <v>39</v>
      </c>
      <c r="S66">
        <v>1</v>
      </c>
      <c r="T66">
        <v>262598000</v>
      </c>
      <c r="U66">
        <v>38735830980</v>
      </c>
      <c r="V66">
        <v>1</v>
      </c>
      <c r="X66">
        <v>262598000</v>
      </c>
      <c r="Y66">
        <v>38735830980</v>
      </c>
      <c r="Z66">
        <v>4.0633028469599999E-3</v>
      </c>
      <c r="AA66">
        <v>0</v>
      </c>
      <c r="AB66">
        <v>0</v>
      </c>
      <c r="AD66" t="s">
        <v>1040</v>
      </c>
      <c r="AE66" s="30">
        <f t="shared" ref="AE66:AE97" si="6">Z66</f>
        <v>4.0633028469599999E-3</v>
      </c>
      <c r="AF66" t="str">
        <f>VLOOKUP(M66,'Proforma GICS Map'!$G:$H,2,FALSE)</f>
        <v>Semiconductors</v>
      </c>
      <c r="AG66" t="b">
        <v>0</v>
      </c>
      <c r="AH66" t="s">
        <v>1213</v>
      </c>
      <c r="AI66" s="32">
        <f t="shared" ref="AI66:AI97" si="7">Y66/SUM($Y$2:$Y$143)</f>
        <v>4.5622979801356565E-3</v>
      </c>
      <c r="AJ66" s="29">
        <f t="shared" ref="AJ66:AJ97" si="8">ABS(AI66-AE66)</f>
        <v>4.9899513317565661E-4</v>
      </c>
    </row>
    <row r="67" spans="1:36" x14ac:dyDescent="0.25">
      <c r="A67" t="s">
        <v>85</v>
      </c>
      <c r="B67" t="s">
        <v>86</v>
      </c>
      <c r="C67">
        <v>20221003</v>
      </c>
      <c r="D67" t="s">
        <v>384</v>
      </c>
      <c r="E67" t="s">
        <v>385</v>
      </c>
      <c r="F67" t="s">
        <v>386</v>
      </c>
      <c r="G67" t="s">
        <v>387</v>
      </c>
      <c r="H67" t="s">
        <v>388</v>
      </c>
      <c r="I67">
        <v>2661568</v>
      </c>
      <c r="J67" t="s">
        <v>37</v>
      </c>
      <c r="K67" t="s">
        <v>389</v>
      </c>
      <c r="L67" t="s">
        <v>38</v>
      </c>
      <c r="M67">
        <v>45103020</v>
      </c>
      <c r="N67">
        <v>1214201</v>
      </c>
      <c r="O67">
        <v>5049</v>
      </c>
      <c r="P67">
        <v>1</v>
      </c>
      <c r="Q67">
        <v>61.07</v>
      </c>
      <c r="R67" t="s">
        <v>39</v>
      </c>
      <c r="S67">
        <v>1</v>
      </c>
      <c r="T67">
        <v>2664926000</v>
      </c>
      <c r="U67">
        <v>162747030820</v>
      </c>
      <c r="V67">
        <v>0.56999999999999995</v>
      </c>
      <c r="X67">
        <v>1519007820</v>
      </c>
      <c r="Y67">
        <v>92765807567.399994</v>
      </c>
      <c r="Z67">
        <v>9.7309276825299999E-3</v>
      </c>
      <c r="AA67">
        <v>0</v>
      </c>
      <c r="AB67">
        <v>0</v>
      </c>
      <c r="AD67" t="s">
        <v>1040</v>
      </c>
      <c r="AE67" s="30">
        <f t="shared" si="6"/>
        <v>9.7309276825299999E-3</v>
      </c>
      <c r="AF67" t="str">
        <f>VLOOKUP(M67,'Proforma GICS Map'!$G:$H,2,FALSE)</f>
        <v>Systems Software</v>
      </c>
      <c r="AG67" t="b">
        <v>0</v>
      </c>
      <c r="AH67" t="s">
        <v>1213</v>
      </c>
      <c r="AI67" s="32">
        <f t="shared" si="7"/>
        <v>1.0925937195175204E-2</v>
      </c>
      <c r="AJ67" s="29">
        <f t="shared" si="8"/>
        <v>1.1950095126452044E-3</v>
      </c>
    </row>
    <row r="68" spans="1:36" x14ac:dyDescent="0.25">
      <c r="A68" t="s">
        <v>85</v>
      </c>
      <c r="B68" t="s">
        <v>86</v>
      </c>
      <c r="C68">
        <v>20221003</v>
      </c>
      <c r="D68" t="s">
        <v>390</v>
      </c>
      <c r="E68" t="s">
        <v>391</v>
      </c>
      <c r="F68" t="s">
        <v>392</v>
      </c>
      <c r="G68" t="s">
        <v>393</v>
      </c>
      <c r="H68" t="s">
        <v>394</v>
      </c>
      <c r="I68">
        <v>2198163</v>
      </c>
      <c r="J68" t="s">
        <v>65</v>
      </c>
      <c r="K68" t="s">
        <v>395</v>
      </c>
      <c r="L68" t="s">
        <v>38</v>
      </c>
      <c r="M68">
        <v>45201020</v>
      </c>
      <c r="N68">
        <v>2077901</v>
      </c>
      <c r="O68">
        <v>5500</v>
      </c>
      <c r="P68">
        <v>1</v>
      </c>
      <c r="Q68">
        <v>40</v>
      </c>
      <c r="R68" t="s">
        <v>39</v>
      </c>
      <c r="S68">
        <v>1</v>
      </c>
      <c r="T68">
        <v>4140964000</v>
      </c>
      <c r="U68">
        <v>165638560000</v>
      </c>
      <c r="V68">
        <v>1</v>
      </c>
      <c r="X68">
        <v>4140964000</v>
      </c>
      <c r="Y68">
        <v>165638560000</v>
      </c>
      <c r="Z68">
        <v>1.7375117956339999E-2</v>
      </c>
      <c r="AA68">
        <v>0</v>
      </c>
      <c r="AB68">
        <v>0</v>
      </c>
      <c r="AD68" t="s">
        <v>1040</v>
      </c>
      <c r="AE68" s="30">
        <f t="shared" si="6"/>
        <v>1.7375117956339999E-2</v>
      </c>
      <c r="AF68" t="str">
        <f>VLOOKUP(M68,'Proforma GICS Map'!$G:$H,2,FALSE)</f>
        <v>Communications Equipment</v>
      </c>
      <c r="AG68" t="b">
        <v>0</v>
      </c>
      <c r="AH68" t="s">
        <v>1213</v>
      </c>
      <c r="AI68" s="32">
        <f t="shared" si="7"/>
        <v>1.9508874563985895E-2</v>
      </c>
      <c r="AJ68" s="29">
        <f t="shared" si="8"/>
        <v>2.1337566076458959E-3</v>
      </c>
    </row>
    <row r="69" spans="1:36" x14ac:dyDescent="0.25">
      <c r="A69" t="s">
        <v>85</v>
      </c>
      <c r="B69" t="s">
        <v>86</v>
      </c>
      <c r="C69">
        <v>20221003</v>
      </c>
      <c r="D69" t="s">
        <v>396</v>
      </c>
      <c r="E69" t="s">
        <v>397</v>
      </c>
      <c r="F69" t="s">
        <v>398</v>
      </c>
      <c r="G69" t="s">
        <v>399</v>
      </c>
      <c r="H69" t="s">
        <v>400</v>
      </c>
      <c r="I69">
        <v>2630643</v>
      </c>
      <c r="J69" t="s">
        <v>65</v>
      </c>
      <c r="K69" t="s">
        <v>401</v>
      </c>
      <c r="L69" t="s">
        <v>38</v>
      </c>
      <c r="M69">
        <v>45202030</v>
      </c>
      <c r="N69">
        <v>6159101</v>
      </c>
      <c r="O69">
        <v>15795</v>
      </c>
      <c r="P69">
        <v>1</v>
      </c>
      <c r="Q69">
        <v>61.85</v>
      </c>
      <c r="R69" t="s">
        <v>39</v>
      </c>
      <c r="S69">
        <v>1</v>
      </c>
      <c r="T69">
        <v>219735000</v>
      </c>
      <c r="U69">
        <v>13590609750</v>
      </c>
      <c r="V69">
        <v>1</v>
      </c>
      <c r="X69">
        <v>219735000</v>
      </c>
      <c r="Y69">
        <v>13590609750</v>
      </c>
      <c r="Z69">
        <v>1.42562485151E-3</v>
      </c>
      <c r="AA69">
        <v>0</v>
      </c>
      <c r="AB69">
        <v>0</v>
      </c>
      <c r="AD69" t="s">
        <v>1040</v>
      </c>
      <c r="AE69" s="30">
        <f t="shared" si="6"/>
        <v>1.42562485151E-3</v>
      </c>
      <c r="AF69" t="str">
        <f>VLOOKUP(M69,'Proforma GICS Map'!$G:$H,2,FALSE)</f>
        <v>Technology Hardware, Storage &amp; Peripherals</v>
      </c>
      <c r="AG69" t="b">
        <v>0</v>
      </c>
      <c r="AH69" t="s">
        <v>1213</v>
      </c>
      <c r="AI69" s="32">
        <f t="shared" si="7"/>
        <v>1.6006991419198144E-3</v>
      </c>
      <c r="AJ69" s="29">
        <f t="shared" si="8"/>
        <v>1.7507429040981436E-4</v>
      </c>
    </row>
    <row r="70" spans="1:36" x14ac:dyDescent="0.25">
      <c r="A70" t="s">
        <v>85</v>
      </c>
      <c r="B70" t="s">
        <v>86</v>
      </c>
      <c r="C70">
        <v>20221003</v>
      </c>
      <c r="D70" t="s">
        <v>402</v>
      </c>
      <c r="E70" t="s">
        <v>403</v>
      </c>
      <c r="F70" t="s">
        <v>404</v>
      </c>
      <c r="G70" t="s">
        <v>405</v>
      </c>
      <c r="H70" t="s">
        <v>406</v>
      </c>
      <c r="I70" t="s">
        <v>407</v>
      </c>
      <c r="J70" t="s">
        <v>37</v>
      </c>
      <c r="K70" t="s">
        <v>408</v>
      </c>
      <c r="L70" t="s">
        <v>38</v>
      </c>
      <c r="M70">
        <v>45103010</v>
      </c>
      <c r="N70">
        <v>2354601</v>
      </c>
      <c r="O70">
        <v>814966</v>
      </c>
      <c r="P70">
        <v>1</v>
      </c>
      <c r="Q70">
        <v>55.88</v>
      </c>
      <c r="R70" t="s">
        <v>39</v>
      </c>
      <c r="S70">
        <v>1</v>
      </c>
      <c r="T70">
        <v>153057000</v>
      </c>
      <c r="U70">
        <v>8552825160</v>
      </c>
      <c r="V70">
        <v>1</v>
      </c>
      <c r="X70">
        <v>153057000</v>
      </c>
      <c r="Y70">
        <v>8552825160</v>
      </c>
      <c r="Z70">
        <v>8.9717240969999995E-4</v>
      </c>
      <c r="AA70">
        <v>0</v>
      </c>
      <c r="AB70">
        <v>0</v>
      </c>
      <c r="AD70" t="s">
        <v>1040</v>
      </c>
      <c r="AE70" s="30">
        <f t="shared" si="6"/>
        <v>8.9717240969999995E-4</v>
      </c>
      <c r="AF70" t="str">
        <f>VLOOKUP(M70,'Proforma GICS Map'!$G:$H,2,FALSE)</f>
        <v>Application Software</v>
      </c>
      <c r="AG70" t="b">
        <v>0</v>
      </c>
      <c r="AH70" t="s">
        <v>1213</v>
      </c>
      <c r="AI70" s="32">
        <f t="shared" si="7"/>
        <v>1.0073499384089222E-3</v>
      </c>
      <c r="AJ70" s="29">
        <f t="shared" si="8"/>
        <v>1.1017752870892228E-4</v>
      </c>
    </row>
    <row r="71" spans="1:36" x14ac:dyDescent="0.25">
      <c r="A71" t="s">
        <v>85</v>
      </c>
      <c r="B71" t="s">
        <v>86</v>
      </c>
      <c r="C71">
        <v>20221003</v>
      </c>
      <c r="D71" t="s">
        <v>409</v>
      </c>
      <c r="E71" t="s">
        <v>410</v>
      </c>
      <c r="F71" t="s">
        <v>411</v>
      </c>
      <c r="H71" t="s">
        <v>412</v>
      </c>
      <c r="I71">
        <v>6738220</v>
      </c>
      <c r="J71" t="s">
        <v>44</v>
      </c>
      <c r="K71">
        <v>7752</v>
      </c>
      <c r="L71" t="s">
        <v>45</v>
      </c>
      <c r="M71">
        <v>45202030</v>
      </c>
      <c r="N71" t="s">
        <v>413</v>
      </c>
      <c r="O71">
        <v>935</v>
      </c>
      <c r="P71">
        <v>1</v>
      </c>
      <c r="Q71">
        <v>1056</v>
      </c>
      <c r="R71" t="s">
        <v>46</v>
      </c>
      <c r="S71">
        <v>6.9067928307500002E-3</v>
      </c>
      <c r="T71">
        <v>637468000</v>
      </c>
      <c r="U71">
        <v>4649419539.3175602</v>
      </c>
      <c r="V71">
        <v>1</v>
      </c>
      <c r="X71">
        <v>637468000</v>
      </c>
      <c r="Y71">
        <v>4649419539.3175602</v>
      </c>
      <c r="Z71">
        <v>4.8771380845E-4</v>
      </c>
      <c r="AA71">
        <v>0</v>
      </c>
      <c r="AB71">
        <v>0</v>
      </c>
      <c r="AD71" t="s">
        <v>1040</v>
      </c>
      <c r="AE71" s="30">
        <f t="shared" si="6"/>
        <v>4.8771380845E-4</v>
      </c>
      <c r="AF71" t="str">
        <f>VLOOKUP(M71,'Proforma GICS Map'!$G:$H,2,FALSE)</f>
        <v>Technology Hardware, Storage &amp; Peripherals</v>
      </c>
      <c r="AG71" t="b">
        <v>0</v>
      </c>
      <c r="AH71" t="s">
        <v>1213</v>
      </c>
      <c r="AI71" s="32">
        <f t="shared" si="7"/>
        <v>5.4760764998132904E-4</v>
      </c>
      <c r="AJ71" s="29">
        <f t="shared" si="8"/>
        <v>5.9893841531329041E-5</v>
      </c>
    </row>
    <row r="72" spans="1:36" x14ac:dyDescent="0.25">
      <c r="A72" t="s">
        <v>85</v>
      </c>
      <c r="B72" t="s">
        <v>86</v>
      </c>
      <c r="C72">
        <v>20221003</v>
      </c>
      <c r="D72" t="s">
        <v>414</v>
      </c>
      <c r="E72" t="s">
        <v>415</v>
      </c>
      <c r="F72" t="s">
        <v>416</v>
      </c>
      <c r="G72">
        <v>776696106</v>
      </c>
      <c r="H72" t="s">
        <v>417</v>
      </c>
      <c r="I72">
        <v>2749602</v>
      </c>
      <c r="J72" t="s">
        <v>37</v>
      </c>
      <c r="K72" t="s">
        <v>418</v>
      </c>
      <c r="L72" t="s">
        <v>38</v>
      </c>
      <c r="M72">
        <v>45103010</v>
      </c>
      <c r="N72">
        <v>2492501</v>
      </c>
      <c r="O72">
        <v>8745</v>
      </c>
      <c r="P72">
        <v>1</v>
      </c>
      <c r="Q72">
        <v>359.64</v>
      </c>
      <c r="R72" t="s">
        <v>39</v>
      </c>
      <c r="S72">
        <v>1</v>
      </c>
      <c r="T72">
        <v>106010000</v>
      </c>
      <c r="U72">
        <v>38125436400</v>
      </c>
      <c r="V72">
        <v>1</v>
      </c>
      <c r="X72">
        <v>106010000</v>
      </c>
      <c r="Y72">
        <v>38125436400</v>
      </c>
      <c r="Z72">
        <v>3.9992738078999997E-3</v>
      </c>
      <c r="AA72">
        <v>0</v>
      </c>
      <c r="AB72">
        <v>0</v>
      </c>
      <c r="AD72" t="s">
        <v>1040</v>
      </c>
      <c r="AE72" s="30">
        <f t="shared" si="6"/>
        <v>3.9992738078999997E-3</v>
      </c>
      <c r="AF72" t="str">
        <f>VLOOKUP(M72,'Proforma GICS Map'!$G:$H,2,FALSE)</f>
        <v>Application Software</v>
      </c>
      <c r="AG72" t="b">
        <v>0</v>
      </c>
      <c r="AH72" t="s">
        <v>1213</v>
      </c>
      <c r="AI72" s="32">
        <f t="shared" si="7"/>
        <v>4.4904058356026637E-3</v>
      </c>
      <c r="AJ72" s="29">
        <f t="shared" si="8"/>
        <v>4.9113202770266397E-4</v>
      </c>
    </row>
    <row r="73" spans="1:36" x14ac:dyDescent="0.25">
      <c r="A73" t="s">
        <v>85</v>
      </c>
      <c r="B73" t="s">
        <v>86</v>
      </c>
      <c r="C73">
        <v>20221003</v>
      </c>
      <c r="D73" t="s">
        <v>419</v>
      </c>
      <c r="E73" t="s">
        <v>420</v>
      </c>
      <c r="F73" t="s">
        <v>421</v>
      </c>
      <c r="G73">
        <v>620076307</v>
      </c>
      <c r="H73" t="s">
        <v>422</v>
      </c>
      <c r="I73" t="s">
        <v>423</v>
      </c>
      <c r="J73" t="s">
        <v>37</v>
      </c>
      <c r="K73" t="s">
        <v>424</v>
      </c>
      <c r="L73" t="s">
        <v>38</v>
      </c>
      <c r="M73">
        <v>45201020</v>
      </c>
      <c r="N73">
        <v>758501</v>
      </c>
      <c r="O73">
        <v>4787</v>
      </c>
      <c r="P73">
        <v>1</v>
      </c>
      <c r="Q73">
        <v>223.97</v>
      </c>
      <c r="R73" t="s">
        <v>39</v>
      </c>
      <c r="S73">
        <v>1</v>
      </c>
      <c r="T73">
        <v>166885000</v>
      </c>
      <c r="U73">
        <v>37377233450</v>
      </c>
      <c r="V73">
        <v>1</v>
      </c>
      <c r="X73">
        <v>166885000</v>
      </c>
      <c r="Y73">
        <v>37377233450</v>
      </c>
      <c r="Z73">
        <v>3.9207889761599998E-3</v>
      </c>
      <c r="AA73">
        <v>0</v>
      </c>
      <c r="AB73">
        <v>0</v>
      </c>
      <c r="AD73" t="s">
        <v>1040</v>
      </c>
      <c r="AE73" s="30">
        <f t="shared" si="6"/>
        <v>3.9207889761599998E-3</v>
      </c>
      <c r="AF73" t="str">
        <f>VLOOKUP(M73,'Proforma GICS Map'!$G:$H,2,FALSE)</f>
        <v>Communications Equipment</v>
      </c>
      <c r="AG73" t="b">
        <v>0</v>
      </c>
      <c r="AH73" t="s">
        <v>1213</v>
      </c>
      <c r="AI73" s="32">
        <f t="shared" si="7"/>
        <v>4.402282650397756E-3</v>
      </c>
      <c r="AJ73" s="29">
        <f t="shared" si="8"/>
        <v>4.8149367423775628E-4</v>
      </c>
    </row>
    <row r="74" spans="1:36" x14ac:dyDescent="0.25">
      <c r="A74" t="s">
        <v>85</v>
      </c>
      <c r="B74" t="s">
        <v>86</v>
      </c>
      <c r="C74">
        <v>20221003</v>
      </c>
      <c r="D74" t="s">
        <v>425</v>
      </c>
      <c r="E74" t="s">
        <v>426</v>
      </c>
      <c r="F74" t="s">
        <v>427</v>
      </c>
      <c r="G74">
        <v>594918104</v>
      </c>
      <c r="H74" t="s">
        <v>428</v>
      </c>
      <c r="I74">
        <v>2588173</v>
      </c>
      <c r="J74" t="s">
        <v>65</v>
      </c>
      <c r="K74" t="s">
        <v>429</v>
      </c>
      <c r="L74" t="s">
        <v>38</v>
      </c>
      <c r="M74">
        <v>45103020</v>
      </c>
      <c r="N74">
        <v>1214101</v>
      </c>
      <c r="O74">
        <v>4844</v>
      </c>
      <c r="P74">
        <v>1</v>
      </c>
      <c r="Q74">
        <v>232.9</v>
      </c>
      <c r="R74" t="s">
        <v>39</v>
      </c>
      <c r="S74">
        <v>1</v>
      </c>
      <c r="T74">
        <v>7457892000</v>
      </c>
      <c r="U74">
        <v>1736943046800</v>
      </c>
      <c r="V74">
        <v>1</v>
      </c>
      <c r="X74">
        <v>7457892000</v>
      </c>
      <c r="Y74">
        <v>1736943046800</v>
      </c>
      <c r="Z74">
        <v>0.18220147725020999</v>
      </c>
      <c r="AA74">
        <v>0</v>
      </c>
      <c r="AB74">
        <v>0</v>
      </c>
      <c r="AD74" t="s">
        <v>1040</v>
      </c>
      <c r="AE74" s="30">
        <f t="shared" si="6"/>
        <v>0.18220147725020999</v>
      </c>
      <c r="AF74" t="str">
        <f>VLOOKUP(M74,'Proforma GICS Map'!$G:$H,2,FALSE)</f>
        <v>Systems Software</v>
      </c>
      <c r="AG74" t="b">
        <v>0</v>
      </c>
      <c r="AH74" t="s">
        <v>1213</v>
      </c>
      <c r="AI74" s="32">
        <f t="shared" si="7"/>
        <v>0.20457678468593712</v>
      </c>
      <c r="AJ74" s="29">
        <f t="shared" si="8"/>
        <v>2.2375307435727132E-2</v>
      </c>
    </row>
    <row r="75" spans="1:36" x14ac:dyDescent="0.25">
      <c r="A75" t="s">
        <v>85</v>
      </c>
      <c r="B75" t="s">
        <v>86</v>
      </c>
      <c r="C75">
        <v>20221003</v>
      </c>
      <c r="D75" t="s">
        <v>430</v>
      </c>
      <c r="E75" t="s">
        <v>431</v>
      </c>
      <c r="F75" t="s">
        <v>432</v>
      </c>
      <c r="H75" t="s">
        <v>433</v>
      </c>
      <c r="I75">
        <v>6895675</v>
      </c>
      <c r="J75" t="s">
        <v>44</v>
      </c>
      <c r="K75">
        <v>8035</v>
      </c>
      <c r="L75" t="s">
        <v>45</v>
      </c>
      <c r="M75">
        <v>45301010</v>
      </c>
      <c r="N75" t="s">
        <v>434</v>
      </c>
      <c r="O75">
        <v>1645</v>
      </c>
      <c r="P75">
        <v>1</v>
      </c>
      <c r="Q75">
        <v>35700</v>
      </c>
      <c r="R75" t="s">
        <v>46</v>
      </c>
      <c r="S75">
        <v>6.9067928307500002E-3</v>
      </c>
      <c r="T75">
        <v>157211000</v>
      </c>
      <c r="U75">
        <v>38763909935.426804</v>
      </c>
      <c r="V75">
        <v>1</v>
      </c>
      <c r="X75">
        <v>157211000</v>
      </c>
      <c r="Y75">
        <v>38763909935.426804</v>
      </c>
      <c r="Z75">
        <v>4.0662482671700003E-3</v>
      </c>
      <c r="AA75">
        <v>0</v>
      </c>
      <c r="AB75">
        <v>0</v>
      </c>
      <c r="AD75" t="s">
        <v>1040</v>
      </c>
      <c r="AE75" s="30">
        <f t="shared" si="6"/>
        <v>4.0662482671700003E-3</v>
      </c>
      <c r="AF75" t="str">
        <f>VLOOKUP(M75,'Proforma GICS Map'!$G:$H,2,FALSE)</f>
        <v>Semiconductor Materials &amp; Equipment (New Name)</v>
      </c>
      <c r="AG75" t="b">
        <v>0</v>
      </c>
      <c r="AH75" t="s">
        <v>1213</v>
      </c>
      <c r="AI75" s="32">
        <f t="shared" si="7"/>
        <v>4.5656051135670823E-3</v>
      </c>
      <c r="AJ75" s="29">
        <f t="shared" si="8"/>
        <v>4.9935684639708204E-4</v>
      </c>
    </row>
    <row r="76" spans="1:36" x14ac:dyDescent="0.25">
      <c r="A76" t="s">
        <v>85</v>
      </c>
      <c r="B76" t="s">
        <v>86</v>
      </c>
      <c r="C76">
        <v>20221003</v>
      </c>
      <c r="D76" t="s">
        <v>435</v>
      </c>
      <c r="E76" t="s">
        <v>436</v>
      </c>
      <c r="F76" t="s">
        <v>437</v>
      </c>
      <c r="G76">
        <v>38222105</v>
      </c>
      <c r="H76" t="s">
        <v>438</v>
      </c>
      <c r="I76">
        <v>2046552</v>
      </c>
      <c r="J76" t="s">
        <v>65</v>
      </c>
      <c r="K76" t="s">
        <v>439</v>
      </c>
      <c r="L76" t="s">
        <v>38</v>
      </c>
      <c r="M76">
        <v>45301010</v>
      </c>
      <c r="N76">
        <v>170401</v>
      </c>
      <c r="O76">
        <v>3957</v>
      </c>
      <c r="P76">
        <v>1</v>
      </c>
      <c r="Q76">
        <v>81.93</v>
      </c>
      <c r="R76" t="s">
        <v>39</v>
      </c>
      <c r="S76">
        <v>1</v>
      </c>
      <c r="T76">
        <v>869947000</v>
      </c>
      <c r="U76">
        <v>71274757710</v>
      </c>
      <c r="V76">
        <v>1</v>
      </c>
      <c r="X76">
        <v>869947000</v>
      </c>
      <c r="Y76">
        <v>71274757710</v>
      </c>
      <c r="Z76">
        <v>7.4765641679099999E-3</v>
      </c>
      <c r="AA76">
        <v>0</v>
      </c>
      <c r="AB76">
        <v>0</v>
      </c>
      <c r="AD76" t="s">
        <v>1040</v>
      </c>
      <c r="AE76" s="30">
        <f t="shared" si="6"/>
        <v>7.4765641679099999E-3</v>
      </c>
      <c r="AF76" t="str">
        <f>VLOOKUP(M76,'Proforma GICS Map'!$G:$H,2,FALSE)</f>
        <v>Semiconductor Materials &amp; Equipment (New Name)</v>
      </c>
      <c r="AG76" t="b">
        <v>0</v>
      </c>
      <c r="AH76" t="s">
        <v>1213</v>
      </c>
      <c r="AI76" s="32">
        <f t="shared" si="7"/>
        <v>8.3947258883612392E-3</v>
      </c>
      <c r="AJ76" s="29">
        <f t="shared" si="8"/>
        <v>9.1816172045123927E-4</v>
      </c>
    </row>
    <row r="77" spans="1:36" x14ac:dyDescent="0.25">
      <c r="A77" t="s">
        <v>85</v>
      </c>
      <c r="B77" t="s">
        <v>86</v>
      </c>
      <c r="C77">
        <v>20221003</v>
      </c>
      <c r="D77" t="s">
        <v>440</v>
      </c>
      <c r="E77" t="s">
        <v>441</v>
      </c>
      <c r="F77" t="s">
        <v>442</v>
      </c>
      <c r="G77">
        <v>668771108</v>
      </c>
      <c r="H77" t="s">
        <v>443</v>
      </c>
      <c r="I77" t="s">
        <v>444</v>
      </c>
      <c r="J77" t="s">
        <v>65</v>
      </c>
      <c r="K77" t="s">
        <v>445</v>
      </c>
      <c r="L77" t="s">
        <v>38</v>
      </c>
      <c r="M77">
        <v>45103020</v>
      </c>
      <c r="N77">
        <v>1585501</v>
      </c>
      <c r="O77">
        <v>3950</v>
      </c>
      <c r="P77">
        <v>1</v>
      </c>
      <c r="Q77">
        <v>20.14</v>
      </c>
      <c r="R77" t="s">
        <v>39</v>
      </c>
      <c r="S77">
        <v>1</v>
      </c>
      <c r="T77">
        <v>665259000</v>
      </c>
      <c r="U77">
        <v>13398316260</v>
      </c>
      <c r="V77">
        <v>0.89</v>
      </c>
      <c r="X77">
        <v>592080510</v>
      </c>
      <c r="Y77">
        <v>11924501471.4</v>
      </c>
      <c r="Z77">
        <v>1.2508537845100001E-3</v>
      </c>
      <c r="AA77">
        <v>0</v>
      </c>
      <c r="AB77">
        <v>0</v>
      </c>
      <c r="AD77" t="s">
        <v>1040</v>
      </c>
      <c r="AE77" s="30">
        <f t="shared" si="6"/>
        <v>1.2508537845100001E-3</v>
      </c>
      <c r="AF77" t="str">
        <f>VLOOKUP(M77,'Proforma GICS Map'!$G:$H,2,FALSE)</f>
        <v>Systems Software</v>
      </c>
      <c r="AG77" t="b">
        <v>0</v>
      </c>
      <c r="AH77" t="s">
        <v>1213</v>
      </c>
      <c r="AI77" s="32">
        <f t="shared" si="7"/>
        <v>1.4044652612508091E-3</v>
      </c>
      <c r="AJ77" s="29">
        <f t="shared" si="8"/>
        <v>1.5361147674080905E-4</v>
      </c>
    </row>
    <row r="78" spans="1:36" x14ac:dyDescent="0.25">
      <c r="A78" t="s">
        <v>85</v>
      </c>
      <c r="B78" t="s">
        <v>86</v>
      </c>
      <c r="C78">
        <v>20221003</v>
      </c>
      <c r="D78" t="s">
        <v>446</v>
      </c>
      <c r="E78" t="s">
        <v>447</v>
      </c>
      <c r="F78" t="s">
        <v>448</v>
      </c>
      <c r="G78" t="s">
        <v>449</v>
      </c>
      <c r="H78" t="s">
        <v>450</v>
      </c>
      <c r="I78" t="s">
        <v>451</v>
      </c>
      <c r="J78" t="s">
        <v>37</v>
      </c>
      <c r="K78" t="s">
        <v>452</v>
      </c>
      <c r="L78" t="s">
        <v>38</v>
      </c>
      <c r="M78">
        <v>45103010</v>
      </c>
      <c r="N78">
        <v>2011601</v>
      </c>
      <c r="O78">
        <v>351380</v>
      </c>
      <c r="P78">
        <v>1</v>
      </c>
      <c r="Q78">
        <v>329.99</v>
      </c>
      <c r="R78" t="s">
        <v>39</v>
      </c>
      <c r="S78">
        <v>1</v>
      </c>
      <c r="T78">
        <v>57865000</v>
      </c>
      <c r="U78">
        <v>19094871350</v>
      </c>
      <c r="V78">
        <v>0.84</v>
      </c>
      <c r="X78">
        <v>48606600</v>
      </c>
      <c r="Y78">
        <v>16039691934</v>
      </c>
      <c r="Z78">
        <v>1.6825281464500001E-3</v>
      </c>
      <c r="AA78">
        <v>0</v>
      </c>
      <c r="AB78">
        <v>0</v>
      </c>
      <c r="AD78" t="s">
        <v>1040</v>
      </c>
      <c r="AE78" s="30">
        <f t="shared" si="6"/>
        <v>1.6825281464500001E-3</v>
      </c>
      <c r="AF78" t="str">
        <f>VLOOKUP(M78,'Proforma GICS Map'!$G:$H,2,FALSE)</f>
        <v>Application Software</v>
      </c>
      <c r="AG78" t="b">
        <v>0</v>
      </c>
      <c r="AH78" t="s">
        <v>1213</v>
      </c>
      <c r="AI78" s="32">
        <f t="shared" si="7"/>
        <v>1.8891515235666279E-3</v>
      </c>
      <c r="AJ78" s="29">
        <f t="shared" si="8"/>
        <v>2.0662337711662782E-4</v>
      </c>
    </row>
    <row r="79" spans="1:36" x14ac:dyDescent="0.25">
      <c r="A79" t="s">
        <v>85</v>
      </c>
      <c r="B79" t="s">
        <v>86</v>
      </c>
      <c r="C79">
        <v>20221003</v>
      </c>
      <c r="D79" t="s">
        <v>453</v>
      </c>
      <c r="E79" t="s">
        <v>454</v>
      </c>
      <c r="F79" t="s">
        <v>455</v>
      </c>
      <c r="G79">
        <v>461202103</v>
      </c>
      <c r="H79" t="s">
        <v>456</v>
      </c>
      <c r="I79">
        <v>2459020</v>
      </c>
      <c r="J79" t="s">
        <v>65</v>
      </c>
      <c r="K79" t="s">
        <v>457</v>
      </c>
      <c r="L79" t="s">
        <v>38</v>
      </c>
      <c r="M79">
        <v>45103010</v>
      </c>
      <c r="N79">
        <v>2792801</v>
      </c>
      <c r="O79">
        <v>8631</v>
      </c>
      <c r="P79">
        <v>1</v>
      </c>
      <c r="Q79">
        <v>387.32</v>
      </c>
      <c r="R79" t="s">
        <v>39</v>
      </c>
      <c r="S79">
        <v>1</v>
      </c>
      <c r="T79">
        <v>282077000</v>
      </c>
      <c r="U79">
        <v>109254063640</v>
      </c>
      <c r="V79">
        <v>1</v>
      </c>
      <c r="X79">
        <v>282077000</v>
      </c>
      <c r="Y79">
        <v>109254063640</v>
      </c>
      <c r="Z79">
        <v>1.146050921328E-2</v>
      </c>
      <c r="AA79">
        <v>0</v>
      </c>
      <c r="AB79">
        <v>0</v>
      </c>
      <c r="AD79" t="s">
        <v>1040</v>
      </c>
      <c r="AE79" s="30">
        <f t="shared" si="6"/>
        <v>1.146050921328E-2</v>
      </c>
      <c r="AF79" t="str">
        <f>VLOOKUP(M79,'Proforma GICS Map'!$G:$H,2,FALSE)</f>
        <v>Application Software</v>
      </c>
      <c r="AG79" t="b">
        <v>0</v>
      </c>
      <c r="AH79" t="s">
        <v>1213</v>
      </c>
      <c r="AI79" s="32">
        <f t="shared" si="7"/>
        <v>1.2867920508114125E-2</v>
      </c>
      <c r="AJ79" s="29">
        <f t="shared" si="8"/>
        <v>1.4074112948341249E-3</v>
      </c>
    </row>
    <row r="80" spans="1:36" x14ac:dyDescent="0.25">
      <c r="A80" t="s">
        <v>85</v>
      </c>
      <c r="B80" t="s">
        <v>86</v>
      </c>
      <c r="C80">
        <v>20221003</v>
      </c>
      <c r="D80" t="s">
        <v>465</v>
      </c>
      <c r="E80" t="s">
        <v>466</v>
      </c>
      <c r="F80" t="s">
        <v>467</v>
      </c>
      <c r="H80" t="s">
        <v>468</v>
      </c>
      <c r="I80">
        <v>6870490</v>
      </c>
      <c r="J80" t="s">
        <v>44</v>
      </c>
      <c r="K80">
        <v>6857</v>
      </c>
      <c r="L80" t="s">
        <v>45</v>
      </c>
      <c r="M80">
        <v>45301010</v>
      </c>
      <c r="N80" t="s">
        <v>469</v>
      </c>
      <c r="O80">
        <v>1044</v>
      </c>
      <c r="P80">
        <v>1</v>
      </c>
      <c r="Q80">
        <v>6700</v>
      </c>
      <c r="R80" t="s">
        <v>46</v>
      </c>
      <c r="S80">
        <v>6.9067928307500002E-3</v>
      </c>
      <c r="T80">
        <v>199542000</v>
      </c>
      <c r="U80">
        <v>9233908208.7245598</v>
      </c>
      <c r="V80">
        <v>0.95</v>
      </c>
      <c r="X80">
        <v>189564900</v>
      </c>
      <c r="Y80">
        <v>8772212798.2883301</v>
      </c>
      <c r="Z80">
        <v>9.2018568688999997E-4</v>
      </c>
      <c r="AA80">
        <v>0</v>
      </c>
      <c r="AB80">
        <v>0</v>
      </c>
      <c r="AD80" t="s">
        <v>1040</v>
      </c>
      <c r="AE80" s="30">
        <f t="shared" si="6"/>
        <v>9.2018568688999997E-4</v>
      </c>
      <c r="AF80" t="str">
        <f>VLOOKUP(M80,'Proforma GICS Map'!$G:$H,2,FALSE)</f>
        <v>Semiconductor Materials &amp; Equipment (New Name)</v>
      </c>
      <c r="AG80" t="b">
        <v>0</v>
      </c>
      <c r="AH80" t="s">
        <v>1213</v>
      </c>
      <c r="AI80" s="32">
        <f t="shared" si="7"/>
        <v>1.0331893680456936E-3</v>
      </c>
      <c r="AJ80" s="29">
        <f t="shared" si="8"/>
        <v>1.1300368115569367E-4</v>
      </c>
    </row>
    <row r="81" spans="1:36" x14ac:dyDescent="0.25">
      <c r="A81" t="s">
        <v>85</v>
      </c>
      <c r="B81" t="s">
        <v>86</v>
      </c>
      <c r="C81">
        <v>20221003</v>
      </c>
      <c r="D81" t="s">
        <v>470</v>
      </c>
      <c r="E81" t="s">
        <v>471</v>
      </c>
      <c r="F81" t="s">
        <v>472</v>
      </c>
      <c r="G81" t="s">
        <v>473</v>
      </c>
      <c r="H81" t="s">
        <v>474</v>
      </c>
      <c r="I81">
        <v>2507457</v>
      </c>
      <c r="J81" t="s">
        <v>65</v>
      </c>
      <c r="K81" t="s">
        <v>475</v>
      </c>
      <c r="L81" t="s">
        <v>38</v>
      </c>
      <c r="M81">
        <v>45102030</v>
      </c>
      <c r="N81">
        <v>12559501</v>
      </c>
      <c r="O81">
        <v>29170</v>
      </c>
      <c r="P81">
        <v>1</v>
      </c>
      <c r="Q81">
        <v>80.319999999999993</v>
      </c>
      <c r="R81" t="s">
        <v>39</v>
      </c>
      <c r="S81">
        <v>1</v>
      </c>
      <c r="T81">
        <v>158957000</v>
      </c>
      <c r="U81">
        <v>12767426240</v>
      </c>
      <c r="V81">
        <v>1</v>
      </c>
      <c r="X81">
        <v>158957000</v>
      </c>
      <c r="Y81">
        <v>12767426240</v>
      </c>
      <c r="Z81">
        <v>1.33927472515E-3</v>
      </c>
      <c r="AA81">
        <v>0</v>
      </c>
      <c r="AB81">
        <v>0</v>
      </c>
      <c r="AD81" t="s">
        <v>1040</v>
      </c>
      <c r="AE81" s="30">
        <f t="shared" si="6"/>
        <v>1.33927472515E-3</v>
      </c>
      <c r="AF81" t="str">
        <f>VLOOKUP(M81,'Proforma GICS Map'!$G:$H,2,FALSE)</f>
        <v>Internet Services &amp; Infrastructure</v>
      </c>
      <c r="AG81" t="b">
        <v>0</v>
      </c>
      <c r="AH81" t="s">
        <v>1213</v>
      </c>
      <c r="AI81" s="32">
        <f t="shared" si="7"/>
        <v>1.5037447622166123E-3</v>
      </c>
      <c r="AJ81" s="29">
        <f t="shared" si="8"/>
        <v>1.6447003706661226E-4</v>
      </c>
    </row>
    <row r="82" spans="1:36" x14ac:dyDescent="0.25">
      <c r="A82" t="s">
        <v>85</v>
      </c>
      <c r="B82" t="s">
        <v>86</v>
      </c>
      <c r="C82">
        <v>20221003</v>
      </c>
      <c r="D82" t="s">
        <v>476</v>
      </c>
      <c r="E82" t="s">
        <v>477</v>
      </c>
      <c r="F82" t="s">
        <v>478</v>
      </c>
      <c r="H82" t="s">
        <v>479</v>
      </c>
      <c r="I82">
        <v>5165294</v>
      </c>
      <c r="J82" t="s">
        <v>40</v>
      </c>
      <c r="K82" t="s">
        <v>480</v>
      </c>
      <c r="L82" t="s">
        <v>41</v>
      </c>
      <c r="M82">
        <v>45301010</v>
      </c>
      <c r="N82" t="s">
        <v>481</v>
      </c>
      <c r="O82">
        <v>21009</v>
      </c>
      <c r="P82">
        <v>1</v>
      </c>
      <c r="Q82">
        <v>233.75</v>
      </c>
      <c r="R82" t="s">
        <v>36</v>
      </c>
      <c r="S82">
        <v>0.98080000000000001</v>
      </c>
      <c r="T82">
        <v>49297000</v>
      </c>
      <c r="U82">
        <v>11301928814</v>
      </c>
      <c r="V82">
        <v>0.94</v>
      </c>
      <c r="X82">
        <v>46339180</v>
      </c>
      <c r="Y82">
        <v>10623813085.16</v>
      </c>
      <c r="Z82">
        <v>1.11441445459E-3</v>
      </c>
      <c r="AA82">
        <v>0</v>
      </c>
      <c r="AB82">
        <v>0</v>
      </c>
      <c r="AD82" t="s">
        <v>1040</v>
      </c>
      <c r="AE82" s="30">
        <f t="shared" si="6"/>
        <v>1.11441445459E-3</v>
      </c>
      <c r="AF82" t="str">
        <f>VLOOKUP(M82,'Proforma GICS Map'!$G:$H,2,FALSE)</f>
        <v>Semiconductor Materials &amp; Equipment (New Name)</v>
      </c>
      <c r="AG82" t="b">
        <v>0</v>
      </c>
      <c r="AH82" t="s">
        <v>1213</v>
      </c>
      <c r="AI82" s="32">
        <f t="shared" si="7"/>
        <v>1.2512704582170867E-3</v>
      </c>
      <c r="AJ82" s="29">
        <f t="shared" si="8"/>
        <v>1.3685600362708678E-4</v>
      </c>
    </row>
    <row r="83" spans="1:36" x14ac:dyDescent="0.25">
      <c r="A83" t="s">
        <v>85</v>
      </c>
      <c r="B83" t="s">
        <v>86</v>
      </c>
      <c r="C83">
        <v>20221003</v>
      </c>
      <c r="D83" t="s">
        <v>482</v>
      </c>
      <c r="E83" t="s">
        <v>483</v>
      </c>
      <c r="F83" t="s">
        <v>484</v>
      </c>
      <c r="G83">
        <v>747525103</v>
      </c>
      <c r="H83" t="s">
        <v>485</v>
      </c>
      <c r="I83">
        <v>2714923</v>
      </c>
      <c r="J83" t="s">
        <v>65</v>
      </c>
      <c r="K83" t="s">
        <v>486</v>
      </c>
      <c r="L83" t="s">
        <v>38</v>
      </c>
      <c r="M83">
        <v>45301020</v>
      </c>
      <c r="N83">
        <v>2480001</v>
      </c>
      <c r="O83">
        <v>7542</v>
      </c>
      <c r="P83">
        <v>1</v>
      </c>
      <c r="Q83">
        <v>112.98</v>
      </c>
      <c r="R83" t="s">
        <v>39</v>
      </c>
      <c r="S83">
        <v>1</v>
      </c>
      <c r="T83">
        <v>1123000000</v>
      </c>
      <c r="U83">
        <v>126876540000</v>
      </c>
      <c r="V83">
        <v>1</v>
      </c>
      <c r="X83">
        <v>1123000000</v>
      </c>
      <c r="Y83">
        <v>126876540000</v>
      </c>
      <c r="Z83">
        <v>1.3309067939210001E-2</v>
      </c>
      <c r="AA83">
        <v>0</v>
      </c>
      <c r="AB83">
        <v>0</v>
      </c>
      <c r="AD83" t="s">
        <v>1040</v>
      </c>
      <c r="AE83" s="30">
        <f t="shared" si="6"/>
        <v>1.3309067939210001E-2</v>
      </c>
      <c r="AF83" t="str">
        <f>VLOOKUP(M83,'Proforma GICS Map'!$G:$H,2,FALSE)</f>
        <v>Semiconductors</v>
      </c>
      <c r="AG83" t="b">
        <v>0</v>
      </c>
      <c r="AH83" t="s">
        <v>1213</v>
      </c>
      <c r="AI83" s="32">
        <f t="shared" si="7"/>
        <v>1.4943492046613655E-2</v>
      </c>
      <c r="AJ83" s="29">
        <f t="shared" si="8"/>
        <v>1.6344241074036543E-3</v>
      </c>
    </row>
    <row r="84" spans="1:36" x14ac:dyDescent="0.25">
      <c r="A84" t="s">
        <v>85</v>
      </c>
      <c r="B84" t="s">
        <v>86</v>
      </c>
      <c r="C84">
        <v>20221003</v>
      </c>
      <c r="D84" t="s">
        <v>487</v>
      </c>
      <c r="E84" t="s">
        <v>488</v>
      </c>
      <c r="F84" t="s">
        <v>489</v>
      </c>
      <c r="H84" t="s">
        <v>490</v>
      </c>
      <c r="I84">
        <v>6356945</v>
      </c>
      <c r="J84" t="s">
        <v>44</v>
      </c>
      <c r="K84">
        <v>6702</v>
      </c>
      <c r="L84" t="s">
        <v>45</v>
      </c>
      <c r="M84">
        <v>45102010</v>
      </c>
      <c r="N84" t="s">
        <v>491</v>
      </c>
      <c r="O84">
        <v>1007</v>
      </c>
      <c r="P84">
        <v>1</v>
      </c>
      <c r="Q84">
        <v>15785</v>
      </c>
      <c r="R84" t="s">
        <v>46</v>
      </c>
      <c r="S84">
        <v>6.9067928307500002E-3</v>
      </c>
      <c r="T84">
        <v>207002000</v>
      </c>
      <c r="U84">
        <v>22568129087.961102</v>
      </c>
      <c r="V84">
        <v>0.88</v>
      </c>
      <c r="X84">
        <v>182161760</v>
      </c>
      <c r="Y84">
        <v>19859953597.4058</v>
      </c>
      <c r="Z84">
        <v>2.0832651307899999E-3</v>
      </c>
      <c r="AA84">
        <v>0</v>
      </c>
      <c r="AB84">
        <v>0</v>
      </c>
      <c r="AD84" t="s">
        <v>1040</v>
      </c>
      <c r="AE84" s="30">
        <f t="shared" si="6"/>
        <v>2.0832651307899999E-3</v>
      </c>
      <c r="AF84" t="str">
        <f>VLOOKUP(M84,'Proforma GICS Map'!$G:$H,2,FALSE)</f>
        <v>IT Consulting &amp; Other Services</v>
      </c>
      <c r="AG84" t="b">
        <v>0</v>
      </c>
      <c r="AH84" t="s">
        <v>1213</v>
      </c>
      <c r="AI84" s="32">
        <f t="shared" si="7"/>
        <v>2.3391011342912553E-3</v>
      </c>
      <c r="AJ84" s="29">
        <f t="shared" si="8"/>
        <v>2.5583600350125545E-4</v>
      </c>
    </row>
    <row r="85" spans="1:36" x14ac:dyDescent="0.25">
      <c r="A85" t="s">
        <v>85</v>
      </c>
      <c r="B85" t="s">
        <v>86</v>
      </c>
      <c r="C85">
        <v>20221003</v>
      </c>
      <c r="D85" t="s">
        <v>492</v>
      </c>
      <c r="E85" t="s">
        <v>493</v>
      </c>
      <c r="F85" t="s">
        <v>494</v>
      </c>
      <c r="G85">
        <v>37833100</v>
      </c>
      <c r="H85" t="s">
        <v>495</v>
      </c>
      <c r="I85">
        <v>2046251</v>
      </c>
      <c r="J85" t="s">
        <v>65</v>
      </c>
      <c r="K85" t="s">
        <v>496</v>
      </c>
      <c r="L85" t="s">
        <v>38</v>
      </c>
      <c r="M85">
        <v>45202030</v>
      </c>
      <c r="N85">
        <v>169001</v>
      </c>
      <c r="O85">
        <v>5080</v>
      </c>
      <c r="P85">
        <v>1</v>
      </c>
      <c r="Q85">
        <v>138.19999999999999</v>
      </c>
      <c r="R85" t="s">
        <v>39</v>
      </c>
      <c r="S85">
        <v>1</v>
      </c>
      <c r="T85">
        <v>16070752000</v>
      </c>
      <c r="U85">
        <v>2220977926400</v>
      </c>
      <c r="V85">
        <v>0.94</v>
      </c>
      <c r="X85">
        <v>15106506880</v>
      </c>
      <c r="Y85">
        <v>2087719250816</v>
      </c>
      <c r="Z85">
        <v>0.21899712387414</v>
      </c>
      <c r="AA85">
        <v>0</v>
      </c>
      <c r="AB85">
        <v>0</v>
      </c>
      <c r="AD85" t="s">
        <v>1040</v>
      </c>
      <c r="AE85" s="30">
        <f t="shared" si="6"/>
        <v>0.21899712387414</v>
      </c>
      <c r="AF85" t="str">
        <f>VLOOKUP(M85,'Proforma GICS Map'!$G:$H,2,FALSE)</f>
        <v>Technology Hardware, Storage &amp; Peripherals</v>
      </c>
      <c r="AG85" t="b">
        <v>0</v>
      </c>
      <c r="AH85" t="s">
        <v>1213</v>
      </c>
      <c r="AI85" s="32">
        <f t="shared" si="7"/>
        <v>0.24589113180522668</v>
      </c>
      <c r="AJ85" s="29">
        <f t="shared" si="8"/>
        <v>2.6894007931086678E-2</v>
      </c>
    </row>
    <row r="86" spans="1:36" x14ac:dyDescent="0.25">
      <c r="A86" t="s">
        <v>85</v>
      </c>
      <c r="B86" t="s">
        <v>86</v>
      </c>
      <c r="C86">
        <v>20221003</v>
      </c>
      <c r="D86" t="s">
        <v>497</v>
      </c>
      <c r="E86" t="s">
        <v>498</v>
      </c>
      <c r="F86" t="s">
        <v>499</v>
      </c>
      <c r="G86">
        <v>879360105</v>
      </c>
      <c r="H86" t="s">
        <v>500</v>
      </c>
      <c r="I86">
        <v>2503477</v>
      </c>
      <c r="J86" t="s">
        <v>37</v>
      </c>
      <c r="K86" t="s">
        <v>501</v>
      </c>
      <c r="L86" t="s">
        <v>38</v>
      </c>
      <c r="M86">
        <v>45203010</v>
      </c>
      <c r="N86">
        <v>12672101</v>
      </c>
      <c r="O86">
        <v>29332</v>
      </c>
      <c r="P86">
        <v>1</v>
      </c>
      <c r="Q86">
        <v>337.47</v>
      </c>
      <c r="R86" t="s">
        <v>39</v>
      </c>
      <c r="S86">
        <v>1</v>
      </c>
      <c r="T86">
        <v>46865000</v>
      </c>
      <c r="U86">
        <v>15815531550</v>
      </c>
      <c r="V86">
        <v>1</v>
      </c>
      <c r="X86">
        <v>46865000</v>
      </c>
      <c r="Y86">
        <v>15815531550</v>
      </c>
      <c r="Z86">
        <v>1.65901421881E-3</v>
      </c>
      <c r="AA86">
        <v>0</v>
      </c>
      <c r="AB86">
        <v>0</v>
      </c>
      <c r="AD86" t="s">
        <v>1040</v>
      </c>
      <c r="AE86" s="30">
        <f t="shared" si="6"/>
        <v>1.65901421881E-3</v>
      </c>
      <c r="AF86" t="str">
        <f>VLOOKUP(M86,'Proforma GICS Map'!$G:$H,2,FALSE)</f>
        <v xml:space="preserve">Electronic Equipment &amp; Instruments </v>
      </c>
      <c r="AG86" t="b">
        <v>0</v>
      </c>
      <c r="AH86" t="s">
        <v>1213</v>
      </c>
      <c r="AI86" s="32">
        <f t="shared" si="7"/>
        <v>1.8627499609493792E-3</v>
      </c>
      <c r="AJ86" s="29">
        <f t="shared" si="8"/>
        <v>2.0373574213937927E-4</v>
      </c>
    </row>
    <row r="87" spans="1:36" x14ac:dyDescent="0.25">
      <c r="A87" t="s">
        <v>85</v>
      </c>
      <c r="B87" t="s">
        <v>86</v>
      </c>
      <c r="C87">
        <v>20221003</v>
      </c>
      <c r="D87" t="s">
        <v>502</v>
      </c>
      <c r="E87" t="s">
        <v>503</v>
      </c>
      <c r="F87" t="s">
        <v>504</v>
      </c>
      <c r="G87">
        <v>458140100</v>
      </c>
      <c r="H87" t="s">
        <v>505</v>
      </c>
      <c r="I87">
        <v>2463247</v>
      </c>
      <c r="J87" t="s">
        <v>65</v>
      </c>
      <c r="K87" t="s">
        <v>506</v>
      </c>
      <c r="L87" t="s">
        <v>38</v>
      </c>
      <c r="M87">
        <v>45301020</v>
      </c>
      <c r="N87">
        <v>600801</v>
      </c>
      <c r="O87">
        <v>4749</v>
      </c>
      <c r="P87">
        <v>1</v>
      </c>
      <c r="Q87">
        <v>25.77</v>
      </c>
      <c r="R87" t="s">
        <v>39</v>
      </c>
      <c r="S87">
        <v>1</v>
      </c>
      <c r="T87">
        <v>4106000000</v>
      </c>
      <c r="U87">
        <v>105811620000</v>
      </c>
      <c r="V87">
        <v>1</v>
      </c>
      <c r="X87">
        <v>4106000000</v>
      </c>
      <c r="Y87">
        <v>105811620000</v>
      </c>
      <c r="Z87">
        <v>1.10994045025E-2</v>
      </c>
      <c r="AA87">
        <v>0</v>
      </c>
      <c r="AB87">
        <v>0</v>
      </c>
      <c r="AD87" t="s">
        <v>1040</v>
      </c>
      <c r="AE87" s="30">
        <f t="shared" si="6"/>
        <v>1.10994045025E-2</v>
      </c>
      <c r="AF87" t="str">
        <f>VLOOKUP(M87,'Proforma GICS Map'!$G:$H,2,FALSE)</f>
        <v>Semiconductors</v>
      </c>
      <c r="AG87" t="b">
        <v>0</v>
      </c>
      <c r="AH87" t="s">
        <v>1213</v>
      </c>
      <c r="AI87" s="32">
        <f t="shared" si="7"/>
        <v>1.2462470224277131E-2</v>
      </c>
      <c r="AJ87" s="29">
        <f t="shared" si="8"/>
        <v>1.3630657217771312E-3</v>
      </c>
    </row>
    <row r="88" spans="1:36" x14ac:dyDescent="0.25">
      <c r="A88" t="s">
        <v>85</v>
      </c>
      <c r="B88" t="s">
        <v>86</v>
      </c>
      <c r="C88">
        <v>20221003</v>
      </c>
      <c r="D88" t="s">
        <v>507</v>
      </c>
      <c r="E88" t="s">
        <v>508</v>
      </c>
      <c r="F88" t="s">
        <v>509</v>
      </c>
      <c r="H88" t="s">
        <v>510</v>
      </c>
      <c r="I88">
        <v>4846288</v>
      </c>
      <c r="J88" t="s">
        <v>42</v>
      </c>
      <c r="K88" t="s">
        <v>511</v>
      </c>
      <c r="L88" t="s">
        <v>43</v>
      </c>
      <c r="M88">
        <v>45103010</v>
      </c>
      <c r="N88" t="s">
        <v>512</v>
      </c>
      <c r="O88">
        <v>3451</v>
      </c>
      <c r="P88">
        <v>1</v>
      </c>
      <c r="Q88">
        <v>84.12</v>
      </c>
      <c r="R88" t="s">
        <v>36</v>
      </c>
      <c r="S88">
        <v>0.98080000000000001</v>
      </c>
      <c r="T88">
        <v>1228504000</v>
      </c>
      <c r="U88">
        <v>101357594755.584</v>
      </c>
      <c r="V88">
        <v>0.89</v>
      </c>
      <c r="X88">
        <v>1093368560</v>
      </c>
      <c r="Y88">
        <v>90208259332.469696</v>
      </c>
      <c r="Z88">
        <v>9.4626465391799992E-3</v>
      </c>
      <c r="AA88">
        <v>0</v>
      </c>
      <c r="AB88">
        <v>0</v>
      </c>
      <c r="AD88" t="s">
        <v>1040</v>
      </c>
      <c r="AE88" s="30">
        <f t="shared" si="6"/>
        <v>9.4626465391799992E-3</v>
      </c>
      <c r="AF88" t="str">
        <f>VLOOKUP(M88,'Proforma GICS Map'!$G:$H,2,FALSE)</f>
        <v>Application Software</v>
      </c>
      <c r="AG88" t="b">
        <v>0</v>
      </c>
      <c r="AH88" t="s">
        <v>1213</v>
      </c>
      <c r="AI88" s="32">
        <f t="shared" si="7"/>
        <v>1.062470970499056E-2</v>
      </c>
      <c r="AJ88" s="29">
        <f t="shared" si="8"/>
        <v>1.1620631658105611E-3</v>
      </c>
    </row>
    <row r="89" spans="1:36" x14ac:dyDescent="0.25">
      <c r="A89" t="s">
        <v>85</v>
      </c>
      <c r="B89" t="s">
        <v>86</v>
      </c>
      <c r="C89">
        <v>20221003</v>
      </c>
      <c r="D89" t="s">
        <v>513</v>
      </c>
      <c r="E89" t="s">
        <v>514</v>
      </c>
      <c r="F89" t="s">
        <v>515</v>
      </c>
      <c r="H89" t="s">
        <v>516</v>
      </c>
      <c r="I89">
        <v>5962343</v>
      </c>
      <c r="J89" t="s">
        <v>50</v>
      </c>
      <c r="K89" t="s">
        <v>517</v>
      </c>
      <c r="L89" t="s">
        <v>51</v>
      </c>
      <c r="M89">
        <v>45301020</v>
      </c>
      <c r="N89" t="s">
        <v>518</v>
      </c>
      <c r="O89">
        <v>37150</v>
      </c>
      <c r="P89">
        <v>1</v>
      </c>
      <c r="Q89">
        <v>32.25</v>
      </c>
      <c r="R89" t="s">
        <v>36</v>
      </c>
      <c r="S89">
        <v>0.98080000000000001</v>
      </c>
      <c r="T89">
        <v>911277000</v>
      </c>
      <c r="U89">
        <v>28824420531.599998</v>
      </c>
      <c r="V89">
        <v>0.72</v>
      </c>
      <c r="X89">
        <v>656119440</v>
      </c>
      <c r="Y89">
        <v>20753582782.751999</v>
      </c>
      <c r="Z89">
        <v>2.17700485241E-3</v>
      </c>
      <c r="AA89">
        <v>0</v>
      </c>
      <c r="AB89">
        <v>0</v>
      </c>
      <c r="AD89" t="s">
        <v>1040</v>
      </c>
      <c r="AE89" s="30">
        <f t="shared" si="6"/>
        <v>2.17700485241E-3</v>
      </c>
      <c r="AF89" t="str">
        <f>VLOOKUP(M89,'Proforma GICS Map'!$G:$H,2,FALSE)</f>
        <v>Semiconductors</v>
      </c>
      <c r="AG89" t="b">
        <v>0</v>
      </c>
      <c r="AH89" t="s">
        <v>1213</v>
      </c>
      <c r="AI89" s="32">
        <f t="shared" si="7"/>
        <v>2.4443525907373626E-3</v>
      </c>
      <c r="AJ89" s="29">
        <f t="shared" si="8"/>
        <v>2.673477383273626E-4</v>
      </c>
    </row>
    <row r="90" spans="1:36" x14ac:dyDescent="0.25">
      <c r="A90" t="s">
        <v>85</v>
      </c>
      <c r="B90" t="s">
        <v>86</v>
      </c>
      <c r="C90">
        <v>20221003</v>
      </c>
      <c r="D90" t="s">
        <v>519</v>
      </c>
      <c r="E90" t="s">
        <v>520</v>
      </c>
      <c r="F90" t="s">
        <v>521</v>
      </c>
      <c r="G90" t="s">
        <v>522</v>
      </c>
      <c r="H90" t="s">
        <v>523</v>
      </c>
      <c r="I90">
        <v>2431846</v>
      </c>
      <c r="J90" t="s">
        <v>37</v>
      </c>
      <c r="K90" t="s">
        <v>524</v>
      </c>
      <c r="L90" t="s">
        <v>38</v>
      </c>
      <c r="M90">
        <v>45201020</v>
      </c>
      <c r="N90">
        <v>12171801</v>
      </c>
      <c r="O90">
        <v>28498</v>
      </c>
      <c r="P90">
        <v>1</v>
      </c>
      <c r="Q90">
        <v>26.12</v>
      </c>
      <c r="R90" t="s">
        <v>39</v>
      </c>
      <c r="S90">
        <v>1</v>
      </c>
      <c r="T90">
        <v>322609000</v>
      </c>
      <c r="U90">
        <v>8426547080</v>
      </c>
      <c r="V90">
        <v>1</v>
      </c>
      <c r="X90">
        <v>322609000</v>
      </c>
      <c r="Y90">
        <v>8426547080</v>
      </c>
      <c r="Z90">
        <v>8.8392611889E-4</v>
      </c>
      <c r="AA90">
        <v>0</v>
      </c>
      <c r="AB90">
        <v>0</v>
      </c>
      <c r="AD90" t="s">
        <v>1040</v>
      </c>
      <c r="AE90" s="30">
        <f t="shared" si="6"/>
        <v>8.8392611889E-4</v>
      </c>
      <c r="AF90" t="str">
        <f>VLOOKUP(M90,'Proforma GICS Map'!$G:$H,2,FALSE)</f>
        <v>Communications Equipment</v>
      </c>
      <c r="AG90" t="b">
        <v>0</v>
      </c>
      <c r="AH90" t="s">
        <v>1213</v>
      </c>
      <c r="AI90" s="32">
        <f t="shared" si="7"/>
        <v>9.9247693285453337E-4</v>
      </c>
      <c r="AJ90" s="29">
        <f t="shared" si="8"/>
        <v>1.0855081396453337E-4</v>
      </c>
    </row>
    <row r="91" spans="1:36" x14ac:dyDescent="0.25">
      <c r="A91" t="s">
        <v>85</v>
      </c>
      <c r="B91" t="s">
        <v>86</v>
      </c>
      <c r="C91">
        <v>20221003</v>
      </c>
      <c r="D91" t="s">
        <v>532</v>
      </c>
      <c r="E91" t="s">
        <v>533</v>
      </c>
      <c r="F91" t="s">
        <v>534</v>
      </c>
      <c r="H91" t="s">
        <v>535</v>
      </c>
      <c r="I91">
        <v>6747204</v>
      </c>
      <c r="J91" t="s">
        <v>44</v>
      </c>
      <c r="K91">
        <v>6963</v>
      </c>
      <c r="L91" t="s">
        <v>45</v>
      </c>
      <c r="M91">
        <v>45301020</v>
      </c>
      <c r="N91" t="s">
        <v>536</v>
      </c>
      <c r="O91">
        <v>65678</v>
      </c>
      <c r="P91">
        <v>1</v>
      </c>
      <c r="Q91">
        <v>9460</v>
      </c>
      <c r="R91" t="s">
        <v>46</v>
      </c>
      <c r="S91">
        <v>6.9067928307500002E-3</v>
      </c>
      <c r="T91">
        <v>103000000</v>
      </c>
      <c r="U91">
        <v>6729840798.4261799</v>
      </c>
      <c r="V91">
        <v>0.85</v>
      </c>
      <c r="X91">
        <v>87550000</v>
      </c>
      <c r="Y91">
        <v>5720364678.6622496</v>
      </c>
      <c r="Z91">
        <v>6.0005358078999999E-4</v>
      </c>
      <c r="AA91">
        <v>0</v>
      </c>
      <c r="AB91">
        <v>0</v>
      </c>
      <c r="AD91" t="s">
        <v>1040</v>
      </c>
      <c r="AE91" s="30">
        <f t="shared" si="6"/>
        <v>6.0005358078999999E-4</v>
      </c>
      <c r="AF91" t="str">
        <f>VLOOKUP(M91,'Proforma GICS Map'!$G:$H,2,FALSE)</f>
        <v>Semiconductors</v>
      </c>
      <c r="AG91" t="b">
        <v>0</v>
      </c>
      <c r="AH91" t="s">
        <v>1213</v>
      </c>
      <c r="AI91" s="32">
        <f t="shared" si="7"/>
        <v>6.7374334198677709E-4</v>
      </c>
      <c r="AJ91" s="29">
        <f t="shared" si="8"/>
        <v>7.3689761196777098E-5</v>
      </c>
    </row>
    <row r="92" spans="1:36" x14ac:dyDescent="0.25">
      <c r="A92" t="s">
        <v>85</v>
      </c>
      <c r="B92" t="s">
        <v>86</v>
      </c>
      <c r="C92">
        <v>20221003</v>
      </c>
      <c r="D92" t="s">
        <v>537</v>
      </c>
      <c r="E92" t="s">
        <v>538</v>
      </c>
      <c r="F92" t="s">
        <v>539</v>
      </c>
      <c r="G92">
        <v>595112103</v>
      </c>
      <c r="H92" t="s">
        <v>540</v>
      </c>
      <c r="I92">
        <v>2588184</v>
      </c>
      <c r="J92" t="s">
        <v>65</v>
      </c>
      <c r="K92" t="s">
        <v>541</v>
      </c>
      <c r="L92" t="s">
        <v>38</v>
      </c>
      <c r="M92">
        <v>45301020</v>
      </c>
      <c r="N92">
        <v>734301</v>
      </c>
      <c r="O92">
        <v>4405</v>
      </c>
      <c r="P92">
        <v>1</v>
      </c>
      <c r="Q92">
        <v>50.1</v>
      </c>
      <c r="R92" t="s">
        <v>39</v>
      </c>
      <c r="S92">
        <v>1</v>
      </c>
      <c r="T92">
        <v>1103145000</v>
      </c>
      <c r="U92">
        <v>55267564500</v>
      </c>
      <c r="V92">
        <v>1</v>
      </c>
      <c r="X92">
        <v>1103145000</v>
      </c>
      <c r="Y92">
        <v>55267564500</v>
      </c>
      <c r="Z92">
        <v>5.7974450656100001E-3</v>
      </c>
      <c r="AA92">
        <v>0</v>
      </c>
      <c r="AB92">
        <v>0</v>
      </c>
      <c r="AD92" t="s">
        <v>1040</v>
      </c>
      <c r="AE92" s="30">
        <f t="shared" si="6"/>
        <v>5.7974450656100001E-3</v>
      </c>
      <c r="AF92" t="str">
        <f>VLOOKUP(M92,'Proforma GICS Map'!$G:$H,2,FALSE)</f>
        <v>Semiconductors</v>
      </c>
      <c r="AG92" t="b">
        <v>0</v>
      </c>
      <c r="AH92" t="s">
        <v>1213</v>
      </c>
      <c r="AI92" s="32">
        <f t="shared" si="7"/>
        <v>6.5094020576338006E-3</v>
      </c>
      <c r="AJ92" s="29">
        <f t="shared" si="8"/>
        <v>7.1195699202380048E-4</v>
      </c>
    </row>
    <row r="93" spans="1:36" x14ac:dyDescent="0.25">
      <c r="A93" t="s">
        <v>85</v>
      </c>
      <c r="B93" t="s">
        <v>86</v>
      </c>
      <c r="C93">
        <v>20221003</v>
      </c>
      <c r="D93" t="s">
        <v>542</v>
      </c>
      <c r="E93" t="s">
        <v>543</v>
      </c>
      <c r="F93" t="s">
        <v>544</v>
      </c>
      <c r="G93" t="s">
        <v>545</v>
      </c>
      <c r="H93" t="s">
        <v>546</v>
      </c>
      <c r="I93" t="s">
        <v>547</v>
      </c>
      <c r="J93" t="s">
        <v>65</v>
      </c>
      <c r="K93" t="s">
        <v>548</v>
      </c>
      <c r="L93" t="s">
        <v>38</v>
      </c>
      <c r="M93">
        <v>45301010</v>
      </c>
      <c r="N93">
        <v>2311901</v>
      </c>
      <c r="O93">
        <v>466517</v>
      </c>
      <c r="P93">
        <v>1</v>
      </c>
      <c r="Q93">
        <v>231.46</v>
      </c>
      <c r="R93" t="s">
        <v>39</v>
      </c>
      <c r="S93">
        <v>1</v>
      </c>
      <c r="T93">
        <v>55635000</v>
      </c>
      <c r="U93">
        <v>12877277100</v>
      </c>
      <c r="V93">
        <v>1</v>
      </c>
      <c r="X93">
        <v>55635000</v>
      </c>
      <c r="Y93">
        <v>12877277100</v>
      </c>
      <c r="Z93">
        <v>1.35079783698E-3</v>
      </c>
      <c r="AA93">
        <v>0</v>
      </c>
      <c r="AB93">
        <v>0</v>
      </c>
      <c r="AD93" t="s">
        <v>1040</v>
      </c>
      <c r="AE93" s="30">
        <f t="shared" si="6"/>
        <v>1.35079783698E-3</v>
      </c>
      <c r="AF93" t="str">
        <f>VLOOKUP(M93,'Proforma GICS Map'!$G:$H,2,FALSE)</f>
        <v>Semiconductor Materials &amp; Equipment (New Name)</v>
      </c>
      <c r="AG93" t="b">
        <v>0</v>
      </c>
      <c r="AH93" t="s">
        <v>1213</v>
      </c>
      <c r="AI93" s="32">
        <f t="shared" si="7"/>
        <v>1.5166829732737837E-3</v>
      </c>
      <c r="AJ93" s="29">
        <f t="shared" si="8"/>
        <v>1.6588513629378372E-4</v>
      </c>
    </row>
    <row r="94" spans="1:36" x14ac:dyDescent="0.25">
      <c r="A94" t="s">
        <v>85</v>
      </c>
      <c r="B94" t="s">
        <v>86</v>
      </c>
      <c r="C94">
        <v>20221003</v>
      </c>
      <c r="D94" t="s">
        <v>555</v>
      </c>
      <c r="E94" t="s">
        <v>556</v>
      </c>
      <c r="F94" t="s">
        <v>557</v>
      </c>
      <c r="H94" t="s">
        <v>558</v>
      </c>
      <c r="I94">
        <v>6450267</v>
      </c>
      <c r="J94" t="s">
        <v>78</v>
      </c>
      <c r="K94">
        <v>660</v>
      </c>
      <c r="L94" t="s">
        <v>79</v>
      </c>
      <c r="M94">
        <v>45301020</v>
      </c>
      <c r="N94" t="s">
        <v>559</v>
      </c>
      <c r="O94">
        <v>23486</v>
      </c>
      <c r="P94">
        <v>1</v>
      </c>
      <c r="Q94">
        <v>83100</v>
      </c>
      <c r="R94" t="s">
        <v>80</v>
      </c>
      <c r="S94">
        <v>6.9404922196999997E-4</v>
      </c>
      <c r="T94">
        <v>728002000</v>
      </c>
      <c r="U94">
        <v>41987872322.655296</v>
      </c>
      <c r="V94">
        <v>0.74</v>
      </c>
      <c r="X94">
        <v>538721480</v>
      </c>
      <c r="Y94">
        <v>31071025518.7649</v>
      </c>
      <c r="Z94">
        <v>3.2592817361700001E-3</v>
      </c>
      <c r="AA94">
        <v>0</v>
      </c>
      <c r="AB94">
        <v>0</v>
      </c>
      <c r="AD94" t="s">
        <v>1040</v>
      </c>
      <c r="AE94" s="30">
        <f t="shared" si="6"/>
        <v>3.2592817361700001E-3</v>
      </c>
      <c r="AF94" t="str">
        <f>VLOOKUP(M94,'Proforma GICS Map'!$G:$H,2,FALSE)</f>
        <v>Semiconductors</v>
      </c>
      <c r="AG94" t="b">
        <v>0</v>
      </c>
      <c r="AH94" t="s">
        <v>1213</v>
      </c>
      <c r="AI94" s="32">
        <f t="shared" si="7"/>
        <v>3.6595388140297112E-3</v>
      </c>
      <c r="AJ94" s="29">
        <f t="shared" si="8"/>
        <v>4.0025707785971108E-4</v>
      </c>
    </row>
    <row r="95" spans="1:36" x14ac:dyDescent="0.25">
      <c r="A95" t="s">
        <v>85</v>
      </c>
      <c r="B95" t="s">
        <v>86</v>
      </c>
      <c r="C95">
        <v>20221003</v>
      </c>
      <c r="D95" t="s">
        <v>560</v>
      </c>
      <c r="E95" t="s">
        <v>561</v>
      </c>
      <c r="F95" t="s">
        <v>562</v>
      </c>
      <c r="G95" t="s">
        <v>563</v>
      </c>
      <c r="H95" t="s">
        <v>564</v>
      </c>
      <c r="I95" t="s">
        <v>565</v>
      </c>
      <c r="J95" t="s">
        <v>37</v>
      </c>
      <c r="K95" t="s">
        <v>566</v>
      </c>
      <c r="L95" t="s">
        <v>38</v>
      </c>
      <c r="M95">
        <v>45202030</v>
      </c>
      <c r="N95">
        <v>560601</v>
      </c>
      <c r="O95">
        <v>5037</v>
      </c>
      <c r="P95">
        <v>1</v>
      </c>
      <c r="Q95">
        <v>24.92</v>
      </c>
      <c r="R95" t="s">
        <v>39</v>
      </c>
      <c r="S95">
        <v>1</v>
      </c>
      <c r="T95">
        <v>1034138000</v>
      </c>
      <c r="U95">
        <v>25770718960</v>
      </c>
      <c r="V95">
        <v>0.88</v>
      </c>
      <c r="X95">
        <v>910041440</v>
      </c>
      <c r="Y95">
        <v>22678232684.799999</v>
      </c>
      <c r="Z95">
        <v>2.3788963629000001E-3</v>
      </c>
      <c r="AA95">
        <v>0</v>
      </c>
      <c r="AB95">
        <v>0</v>
      </c>
      <c r="AD95" t="s">
        <v>1040</v>
      </c>
      <c r="AE95" s="30">
        <f t="shared" si="6"/>
        <v>2.3788963629000001E-3</v>
      </c>
      <c r="AF95" t="str">
        <f>VLOOKUP(M95,'Proforma GICS Map'!$G:$H,2,FALSE)</f>
        <v>Technology Hardware, Storage &amp; Peripherals</v>
      </c>
      <c r="AG95" t="b">
        <v>0</v>
      </c>
      <c r="AH95" t="s">
        <v>1213</v>
      </c>
      <c r="AI95" s="32">
        <f t="shared" si="7"/>
        <v>2.671037449134116E-3</v>
      </c>
      <c r="AJ95" s="29">
        <f t="shared" si="8"/>
        <v>2.9214108623411587E-4</v>
      </c>
    </row>
    <row r="96" spans="1:36" x14ac:dyDescent="0.25">
      <c r="A96" t="s">
        <v>85</v>
      </c>
      <c r="B96" t="s">
        <v>86</v>
      </c>
      <c r="C96">
        <v>20221003</v>
      </c>
      <c r="D96" t="s">
        <v>567</v>
      </c>
      <c r="E96" t="s">
        <v>568</v>
      </c>
      <c r="F96" t="s">
        <v>569</v>
      </c>
      <c r="H96" t="s">
        <v>570</v>
      </c>
      <c r="I96">
        <v>4163437</v>
      </c>
      <c r="J96" t="s">
        <v>34</v>
      </c>
      <c r="K96" t="s">
        <v>571</v>
      </c>
      <c r="L96" t="s">
        <v>35</v>
      </c>
      <c r="M96">
        <v>45102010</v>
      </c>
      <c r="N96" t="s">
        <v>572</v>
      </c>
      <c r="O96">
        <v>438</v>
      </c>
      <c r="P96">
        <v>1</v>
      </c>
      <c r="Q96">
        <v>165.5</v>
      </c>
      <c r="R96" t="s">
        <v>36</v>
      </c>
      <c r="S96">
        <v>0.98080000000000001</v>
      </c>
      <c r="T96">
        <v>172392000</v>
      </c>
      <c r="U96">
        <v>27983083180.799999</v>
      </c>
      <c r="V96">
        <v>0.91</v>
      </c>
      <c r="X96">
        <v>156876720</v>
      </c>
      <c r="Y96">
        <v>25464605694.528</v>
      </c>
      <c r="Z96">
        <v>2.67118071815E-3</v>
      </c>
      <c r="AA96">
        <v>0</v>
      </c>
      <c r="AB96">
        <v>0</v>
      </c>
      <c r="AD96" t="s">
        <v>1040</v>
      </c>
      <c r="AE96" s="30">
        <f t="shared" si="6"/>
        <v>2.67118071815E-3</v>
      </c>
      <c r="AF96" t="str">
        <f>VLOOKUP(M96,'Proforma GICS Map'!$G:$H,2,FALSE)</f>
        <v>IT Consulting &amp; Other Services</v>
      </c>
      <c r="AG96" t="b">
        <v>0</v>
      </c>
      <c r="AH96" t="s">
        <v>1213</v>
      </c>
      <c r="AI96" s="32">
        <f t="shared" si="7"/>
        <v>2.9992158728976369E-3</v>
      </c>
      <c r="AJ96" s="29">
        <f t="shared" si="8"/>
        <v>3.2803515474763697E-4</v>
      </c>
    </row>
    <row r="97" spans="1:36" x14ac:dyDescent="0.25">
      <c r="A97" t="s">
        <v>85</v>
      </c>
      <c r="B97" t="s">
        <v>86</v>
      </c>
      <c r="C97">
        <v>20221003</v>
      </c>
      <c r="D97" t="s">
        <v>580</v>
      </c>
      <c r="E97" t="s">
        <v>581</v>
      </c>
      <c r="F97" t="s">
        <v>582</v>
      </c>
      <c r="G97" t="s">
        <v>583</v>
      </c>
      <c r="H97" t="s">
        <v>584</v>
      </c>
      <c r="I97" t="s">
        <v>585</v>
      </c>
      <c r="J97" t="s">
        <v>65</v>
      </c>
      <c r="K97" t="s">
        <v>586</v>
      </c>
      <c r="L97" t="s">
        <v>38</v>
      </c>
      <c r="M97">
        <v>45202030</v>
      </c>
      <c r="N97">
        <v>15093701</v>
      </c>
      <c r="O97">
        <v>37846</v>
      </c>
      <c r="P97">
        <v>1</v>
      </c>
      <c r="Q97">
        <v>53.23</v>
      </c>
      <c r="R97" t="s">
        <v>39</v>
      </c>
      <c r="S97">
        <v>1</v>
      </c>
      <c r="T97">
        <v>210000000</v>
      </c>
      <c r="U97">
        <v>11178300000</v>
      </c>
      <c r="V97">
        <v>0.93</v>
      </c>
      <c r="X97">
        <v>195300000</v>
      </c>
      <c r="Y97">
        <v>10395819000</v>
      </c>
      <c r="Z97">
        <v>1.09049838019E-3</v>
      </c>
      <c r="AA97">
        <v>0</v>
      </c>
      <c r="AB97">
        <v>0</v>
      </c>
      <c r="AD97" t="s">
        <v>1040</v>
      </c>
      <c r="AE97" s="30">
        <f t="shared" si="6"/>
        <v>1.09049838019E-3</v>
      </c>
      <c r="AF97" t="str">
        <f>VLOOKUP(M97,'Proforma GICS Map'!$G:$H,2,FALSE)</f>
        <v>Technology Hardware, Storage &amp; Peripherals</v>
      </c>
      <c r="AG97" t="b">
        <v>0</v>
      </c>
      <c r="AH97" t="s">
        <v>1213</v>
      </c>
      <c r="AI97" s="32">
        <f t="shared" si="7"/>
        <v>1.224417363088047E-3</v>
      </c>
      <c r="AJ97" s="29">
        <f t="shared" si="8"/>
        <v>1.3391898289804704E-4</v>
      </c>
    </row>
    <row r="98" spans="1:36" x14ac:dyDescent="0.25">
      <c r="A98" t="s">
        <v>85</v>
      </c>
      <c r="B98" t="s">
        <v>86</v>
      </c>
      <c r="C98">
        <v>20221003</v>
      </c>
      <c r="D98" t="s">
        <v>587</v>
      </c>
      <c r="E98" t="s">
        <v>588</v>
      </c>
      <c r="F98" t="s">
        <v>589</v>
      </c>
      <c r="G98">
        <v>512807108</v>
      </c>
      <c r="H98" t="s">
        <v>590</v>
      </c>
      <c r="I98">
        <v>2502247</v>
      </c>
      <c r="J98" t="s">
        <v>65</v>
      </c>
      <c r="K98" t="s">
        <v>591</v>
      </c>
      <c r="L98" t="s">
        <v>38</v>
      </c>
      <c r="M98">
        <v>45301010</v>
      </c>
      <c r="N98">
        <v>656501</v>
      </c>
      <c r="O98">
        <v>7429</v>
      </c>
      <c r="P98">
        <v>1</v>
      </c>
      <c r="Q98">
        <v>366</v>
      </c>
      <c r="R98" t="s">
        <v>39</v>
      </c>
      <c r="S98">
        <v>1</v>
      </c>
      <c r="T98">
        <v>136975000</v>
      </c>
      <c r="U98">
        <v>50132850000</v>
      </c>
      <c r="V98">
        <v>1</v>
      </c>
      <c r="X98">
        <v>136975000</v>
      </c>
      <c r="Y98">
        <v>50132850000</v>
      </c>
      <c r="Z98">
        <v>5.258824891E-3</v>
      </c>
      <c r="AA98">
        <v>0</v>
      </c>
      <c r="AB98">
        <v>0</v>
      </c>
      <c r="AD98" t="s">
        <v>1040</v>
      </c>
      <c r="AE98" s="30">
        <f t="shared" ref="AE98:AE130" si="9">Z98</f>
        <v>5.258824891E-3</v>
      </c>
      <c r="AF98" t="str">
        <f>VLOOKUP(M98,'Proforma GICS Map'!$G:$H,2,FALSE)</f>
        <v>Semiconductor Materials &amp; Equipment (New Name)</v>
      </c>
      <c r="AG98" t="b">
        <v>0</v>
      </c>
      <c r="AH98" t="s">
        <v>1213</v>
      </c>
      <c r="AI98" s="32">
        <f t="shared" ref="AI98:AI130" si="10">Y98/SUM($Y$2:$Y$143)</f>
        <v>5.9046364698239363E-3</v>
      </c>
      <c r="AJ98" s="29">
        <f t="shared" ref="AJ98:AJ129" si="11">ABS(AI98-AE98)</f>
        <v>6.4581157882393631E-4</v>
      </c>
    </row>
    <row r="99" spans="1:36" x14ac:dyDescent="0.25">
      <c r="A99" t="s">
        <v>85</v>
      </c>
      <c r="B99" t="s">
        <v>86</v>
      </c>
      <c r="C99">
        <v>20221003</v>
      </c>
      <c r="D99" t="s">
        <v>592</v>
      </c>
      <c r="E99" t="s">
        <v>593</v>
      </c>
      <c r="F99" t="s">
        <v>594</v>
      </c>
      <c r="G99" t="s">
        <v>595</v>
      </c>
      <c r="H99" t="s">
        <v>596</v>
      </c>
      <c r="I99" t="s">
        <v>597</v>
      </c>
      <c r="J99" t="s">
        <v>65</v>
      </c>
      <c r="K99" t="s">
        <v>598</v>
      </c>
      <c r="L99" t="s">
        <v>38</v>
      </c>
      <c r="M99">
        <v>45103010</v>
      </c>
      <c r="N99">
        <v>1869901</v>
      </c>
      <c r="O99">
        <v>4556</v>
      </c>
      <c r="P99">
        <v>1</v>
      </c>
      <c r="Q99">
        <v>104.6</v>
      </c>
      <c r="R99" t="s">
        <v>39</v>
      </c>
      <c r="S99">
        <v>1</v>
      </c>
      <c r="T99">
        <v>117466000</v>
      </c>
      <c r="U99">
        <v>12286943600</v>
      </c>
      <c r="V99">
        <v>0.9</v>
      </c>
      <c r="X99">
        <v>105719400</v>
      </c>
      <c r="Y99">
        <v>11058249240</v>
      </c>
      <c r="Z99">
        <v>1.1599858446899999E-3</v>
      </c>
      <c r="AA99">
        <v>0</v>
      </c>
      <c r="AB99">
        <v>0</v>
      </c>
      <c r="AD99" t="s">
        <v>1040</v>
      </c>
      <c r="AE99" s="30">
        <f t="shared" si="9"/>
        <v>1.1599858446899999E-3</v>
      </c>
      <c r="AF99" t="str">
        <f>VLOOKUP(M99,'Proforma GICS Map'!$G:$H,2,FALSE)</f>
        <v>Application Software</v>
      </c>
      <c r="AG99" t="b">
        <v>0</v>
      </c>
      <c r="AH99" t="s">
        <v>1213</v>
      </c>
      <c r="AI99" s="32">
        <f t="shared" si="10"/>
        <v>1.3024382566502169E-3</v>
      </c>
      <c r="AJ99" s="29">
        <f t="shared" si="11"/>
        <v>1.4245241196021697E-4</v>
      </c>
    </row>
    <row r="100" spans="1:36" x14ac:dyDescent="0.25">
      <c r="A100" t="s">
        <v>85</v>
      </c>
      <c r="B100" t="s">
        <v>86</v>
      </c>
      <c r="C100">
        <v>20221003</v>
      </c>
      <c r="D100" t="s">
        <v>599</v>
      </c>
      <c r="E100" t="s">
        <v>600</v>
      </c>
      <c r="F100" t="s">
        <v>601</v>
      </c>
      <c r="H100" t="s">
        <v>602</v>
      </c>
      <c r="I100">
        <v>5902941</v>
      </c>
      <c r="J100" t="s">
        <v>63</v>
      </c>
      <c r="K100" t="s">
        <v>603</v>
      </c>
      <c r="L100" t="s">
        <v>64</v>
      </c>
      <c r="M100">
        <v>45201020</v>
      </c>
      <c r="N100" t="s">
        <v>604</v>
      </c>
      <c r="O100">
        <v>319</v>
      </c>
      <c r="P100">
        <v>1</v>
      </c>
      <c r="Q100">
        <v>4.4204999999999997</v>
      </c>
      <c r="R100" t="s">
        <v>36</v>
      </c>
      <c r="S100">
        <v>0.98080000000000001</v>
      </c>
      <c r="T100">
        <v>5696261000</v>
      </c>
      <c r="U100">
        <v>24696859572.8904</v>
      </c>
      <c r="V100">
        <v>0.95</v>
      </c>
      <c r="X100">
        <v>5411447950</v>
      </c>
      <c r="Y100">
        <v>23462016594.2458</v>
      </c>
      <c r="Z100">
        <v>2.4611135584499998E-3</v>
      </c>
      <c r="AA100">
        <v>0</v>
      </c>
      <c r="AB100">
        <v>0</v>
      </c>
      <c r="AD100" t="s">
        <v>1040</v>
      </c>
      <c r="AE100" s="30">
        <f t="shared" si="9"/>
        <v>2.4611135584499998E-3</v>
      </c>
      <c r="AF100" t="str">
        <f>VLOOKUP(M100,'Proforma GICS Map'!$G:$H,2,FALSE)</f>
        <v>Communications Equipment</v>
      </c>
      <c r="AG100" t="b">
        <v>0</v>
      </c>
      <c r="AH100" t="s">
        <v>1213</v>
      </c>
      <c r="AI100" s="32">
        <f t="shared" si="10"/>
        <v>2.7633513522171216E-3</v>
      </c>
      <c r="AJ100" s="29">
        <f t="shared" si="11"/>
        <v>3.0223779376712182E-4</v>
      </c>
    </row>
    <row r="101" spans="1:36" x14ac:dyDescent="0.25">
      <c r="A101" t="s">
        <v>85</v>
      </c>
      <c r="B101" t="s">
        <v>86</v>
      </c>
      <c r="C101">
        <v>20221003</v>
      </c>
      <c r="D101" t="s">
        <v>605</v>
      </c>
      <c r="E101" t="s">
        <v>606</v>
      </c>
      <c r="F101" t="s">
        <v>607</v>
      </c>
      <c r="G101" t="s">
        <v>608</v>
      </c>
      <c r="H101" t="s">
        <v>609</v>
      </c>
      <c r="I101" t="s">
        <v>610</v>
      </c>
      <c r="J101" t="s">
        <v>65</v>
      </c>
      <c r="K101" t="s">
        <v>611</v>
      </c>
      <c r="L101" t="s">
        <v>38</v>
      </c>
      <c r="M101">
        <v>45301010</v>
      </c>
      <c r="N101">
        <v>18745001</v>
      </c>
      <c r="O101">
        <v>291408</v>
      </c>
      <c r="P101">
        <v>1</v>
      </c>
      <c r="Q101">
        <v>277.47000000000003</v>
      </c>
      <c r="R101" t="s">
        <v>39</v>
      </c>
      <c r="S101">
        <v>1</v>
      </c>
      <c r="T101">
        <v>135457000</v>
      </c>
      <c r="U101">
        <v>37585253790</v>
      </c>
      <c r="V101">
        <v>1</v>
      </c>
      <c r="X101">
        <v>135457000</v>
      </c>
      <c r="Y101">
        <v>37585253790</v>
      </c>
      <c r="Z101">
        <v>3.9426098489399996E-3</v>
      </c>
      <c r="AA101">
        <v>0</v>
      </c>
      <c r="AB101">
        <v>0</v>
      </c>
      <c r="AD101" t="s">
        <v>1040</v>
      </c>
      <c r="AE101" s="30">
        <f t="shared" si="9"/>
        <v>3.9426098489399996E-3</v>
      </c>
      <c r="AF101" t="str">
        <f>VLOOKUP(M101,'Proforma GICS Map'!$G:$H,2,FALSE)</f>
        <v>Semiconductor Materials &amp; Equipment (New Name)</v>
      </c>
      <c r="AG101" t="b">
        <v>0</v>
      </c>
      <c r="AH101" t="s">
        <v>1213</v>
      </c>
      <c r="AI101" s="32">
        <f t="shared" si="10"/>
        <v>4.4267832420463293E-3</v>
      </c>
      <c r="AJ101" s="29">
        <f t="shared" si="11"/>
        <v>4.8417339310632967E-4</v>
      </c>
    </row>
    <row r="102" spans="1:36" x14ac:dyDescent="0.25">
      <c r="A102" t="s">
        <v>85</v>
      </c>
      <c r="B102" t="s">
        <v>86</v>
      </c>
      <c r="C102">
        <v>20221003</v>
      </c>
      <c r="D102" t="s">
        <v>612</v>
      </c>
      <c r="E102" t="s">
        <v>613</v>
      </c>
      <c r="F102" t="s">
        <v>614</v>
      </c>
      <c r="G102" t="s">
        <v>615</v>
      </c>
      <c r="H102" t="s">
        <v>616</v>
      </c>
      <c r="I102" t="s">
        <v>617</v>
      </c>
      <c r="J102" t="s">
        <v>37</v>
      </c>
      <c r="K102" t="s">
        <v>618</v>
      </c>
      <c r="L102" t="s">
        <v>38</v>
      </c>
      <c r="M102">
        <v>45102010</v>
      </c>
      <c r="N102">
        <v>18769701</v>
      </c>
      <c r="O102">
        <v>284596</v>
      </c>
      <c r="P102">
        <v>1</v>
      </c>
      <c r="Q102">
        <v>362.19</v>
      </c>
      <c r="R102" t="s">
        <v>39</v>
      </c>
      <c r="S102">
        <v>1</v>
      </c>
      <c r="T102">
        <v>57367000</v>
      </c>
      <c r="U102">
        <v>20777753730</v>
      </c>
      <c r="V102">
        <v>1</v>
      </c>
      <c r="X102">
        <v>57367000</v>
      </c>
      <c r="Y102">
        <v>20777753730</v>
      </c>
      <c r="Z102">
        <v>2.1795403312299998E-3</v>
      </c>
      <c r="AA102">
        <v>0</v>
      </c>
      <c r="AB102">
        <v>0</v>
      </c>
      <c r="AD102" t="s">
        <v>1040</v>
      </c>
      <c r="AE102" s="30">
        <f t="shared" si="9"/>
        <v>2.1795403312299998E-3</v>
      </c>
      <c r="AF102" t="str">
        <f>VLOOKUP(M102,'Proforma GICS Map'!$G:$H,2,FALSE)</f>
        <v>IT Consulting &amp; Other Services</v>
      </c>
      <c r="AG102" t="b">
        <v>0</v>
      </c>
      <c r="AH102" t="s">
        <v>1213</v>
      </c>
      <c r="AI102" s="32">
        <f t="shared" si="10"/>
        <v>2.4471994397920389E-3</v>
      </c>
      <c r="AJ102" s="29">
        <f t="shared" si="11"/>
        <v>2.6765910856203909E-4</v>
      </c>
    </row>
    <row r="103" spans="1:36" x14ac:dyDescent="0.25">
      <c r="A103" t="s">
        <v>85</v>
      </c>
      <c r="B103" t="s">
        <v>86</v>
      </c>
      <c r="C103">
        <v>20221003</v>
      </c>
      <c r="D103" t="s">
        <v>619</v>
      </c>
      <c r="E103" t="s">
        <v>620</v>
      </c>
      <c r="F103" t="s">
        <v>621</v>
      </c>
      <c r="H103" t="s">
        <v>622</v>
      </c>
      <c r="I103">
        <v>6390921</v>
      </c>
      <c r="J103" t="s">
        <v>44</v>
      </c>
      <c r="K103">
        <v>4307</v>
      </c>
      <c r="L103" t="s">
        <v>45</v>
      </c>
      <c r="M103">
        <v>45102010</v>
      </c>
      <c r="N103" t="s">
        <v>623</v>
      </c>
      <c r="O103">
        <v>36369</v>
      </c>
      <c r="P103">
        <v>1</v>
      </c>
      <c r="Q103">
        <v>3550</v>
      </c>
      <c r="R103" t="s">
        <v>46</v>
      </c>
      <c r="S103">
        <v>6.9067928307500002E-3</v>
      </c>
      <c r="T103">
        <v>611353000</v>
      </c>
      <c r="U103">
        <v>14989834236.9741</v>
      </c>
      <c r="V103">
        <v>0.73</v>
      </c>
      <c r="X103">
        <v>446287690</v>
      </c>
      <c r="Y103">
        <v>10942578992.9911</v>
      </c>
      <c r="Z103">
        <v>1.1478522920600001E-3</v>
      </c>
      <c r="AA103">
        <v>0</v>
      </c>
      <c r="AB103">
        <v>0</v>
      </c>
      <c r="AD103" t="s">
        <v>1040</v>
      </c>
      <c r="AE103" s="30">
        <f t="shared" si="9"/>
        <v>1.1478522920600001E-3</v>
      </c>
      <c r="AF103" t="str">
        <f>VLOOKUP(M103,'Proforma GICS Map'!$G:$H,2,FALSE)</f>
        <v>IT Consulting &amp; Other Services</v>
      </c>
      <c r="AG103" t="b">
        <v>0</v>
      </c>
      <c r="AH103" t="s">
        <v>1213</v>
      </c>
      <c r="AI103" s="32">
        <f t="shared" si="10"/>
        <v>1.2888146394219465E-3</v>
      </c>
      <c r="AJ103" s="29">
        <f t="shared" si="11"/>
        <v>1.409623473619464E-4</v>
      </c>
    </row>
    <row r="104" spans="1:36" x14ac:dyDescent="0.25">
      <c r="A104" t="s">
        <v>85</v>
      </c>
      <c r="B104" t="s">
        <v>86</v>
      </c>
      <c r="C104">
        <v>20221003</v>
      </c>
      <c r="D104" t="s">
        <v>634</v>
      </c>
      <c r="E104" t="s">
        <v>635</v>
      </c>
      <c r="F104" t="s">
        <v>636</v>
      </c>
      <c r="G104">
        <v>482480100</v>
      </c>
      <c r="H104" t="s">
        <v>637</v>
      </c>
      <c r="I104">
        <v>2480138</v>
      </c>
      <c r="J104" t="s">
        <v>65</v>
      </c>
      <c r="K104" t="s">
        <v>638</v>
      </c>
      <c r="L104" t="s">
        <v>38</v>
      </c>
      <c r="M104">
        <v>45301010</v>
      </c>
      <c r="N104">
        <v>630401</v>
      </c>
      <c r="O104">
        <v>4365</v>
      </c>
      <c r="P104">
        <v>1</v>
      </c>
      <c r="Q104">
        <v>302.63</v>
      </c>
      <c r="R104" t="s">
        <v>39</v>
      </c>
      <c r="S104">
        <v>1</v>
      </c>
      <c r="T104">
        <v>141804000</v>
      </c>
      <c r="U104">
        <v>42914144520</v>
      </c>
      <c r="V104">
        <v>1</v>
      </c>
      <c r="X104">
        <v>141804000</v>
      </c>
      <c r="Y104">
        <v>42914144520</v>
      </c>
      <c r="Z104">
        <v>4.5015986798599998E-3</v>
      </c>
      <c r="AA104">
        <v>0</v>
      </c>
      <c r="AB104">
        <v>0</v>
      </c>
      <c r="AD104" t="s">
        <v>1040</v>
      </c>
      <c r="AE104" s="30">
        <f t="shared" si="9"/>
        <v>4.5015986798599998E-3</v>
      </c>
      <c r="AF104" t="str">
        <f>VLOOKUP(M104,'Proforma GICS Map'!$G:$H,2,FALSE)</f>
        <v>Semiconductor Materials &amp; Equipment (New Name)</v>
      </c>
      <c r="AG104" t="b">
        <v>0</v>
      </c>
      <c r="AH104" t="s">
        <v>1213</v>
      </c>
      <c r="AI104" s="32">
        <f t="shared" si="10"/>
        <v>5.0544188651570178E-3</v>
      </c>
      <c r="AJ104" s="29">
        <f t="shared" si="11"/>
        <v>5.5282018529701805E-4</v>
      </c>
    </row>
    <row r="105" spans="1:36" x14ac:dyDescent="0.25">
      <c r="A105" t="s">
        <v>85</v>
      </c>
      <c r="B105" t="s">
        <v>86</v>
      </c>
      <c r="C105">
        <v>20221003</v>
      </c>
      <c r="D105" t="s">
        <v>639</v>
      </c>
      <c r="E105" t="s">
        <v>640</v>
      </c>
      <c r="F105" t="s">
        <v>641</v>
      </c>
      <c r="G105">
        <v>219350105</v>
      </c>
      <c r="H105" t="s">
        <v>642</v>
      </c>
      <c r="I105">
        <v>2224701</v>
      </c>
      <c r="J105" t="s">
        <v>37</v>
      </c>
      <c r="K105" t="s">
        <v>643</v>
      </c>
      <c r="L105" t="s">
        <v>38</v>
      </c>
      <c r="M105">
        <v>45203015</v>
      </c>
      <c r="N105">
        <v>353201</v>
      </c>
      <c r="O105">
        <v>4742</v>
      </c>
      <c r="P105">
        <v>1</v>
      </c>
      <c r="Q105">
        <v>29.02</v>
      </c>
      <c r="R105" t="s">
        <v>39</v>
      </c>
      <c r="S105">
        <v>1</v>
      </c>
      <c r="T105">
        <v>845318000</v>
      </c>
      <c r="U105">
        <v>24531128360</v>
      </c>
      <c r="V105">
        <v>0.9</v>
      </c>
      <c r="X105">
        <v>760786200</v>
      </c>
      <c r="Y105">
        <v>22078015524</v>
      </c>
      <c r="Z105">
        <v>2.31593491257E-3</v>
      </c>
      <c r="AA105">
        <v>0</v>
      </c>
      <c r="AB105">
        <v>0</v>
      </c>
      <c r="AD105" t="s">
        <v>1040</v>
      </c>
      <c r="AE105" s="30">
        <f t="shared" si="9"/>
        <v>2.31593491257E-3</v>
      </c>
      <c r="AF105" t="str">
        <f>VLOOKUP(M105,'Proforma GICS Map'!$G:$H,2,FALSE)</f>
        <v>Electronic Components</v>
      </c>
      <c r="AG105" t="b">
        <v>0</v>
      </c>
      <c r="AH105" t="s">
        <v>1213</v>
      </c>
      <c r="AI105" s="32">
        <f t="shared" si="10"/>
        <v>2.6003439988819591E-3</v>
      </c>
      <c r="AJ105" s="29">
        <f t="shared" si="11"/>
        <v>2.8440908631195911E-4</v>
      </c>
    </row>
    <row r="106" spans="1:36" x14ac:dyDescent="0.25">
      <c r="A106" t="s">
        <v>85</v>
      </c>
      <c r="B106" t="s">
        <v>86</v>
      </c>
      <c r="C106">
        <v>20221003</v>
      </c>
      <c r="D106" t="s">
        <v>644</v>
      </c>
      <c r="E106" t="s">
        <v>645</v>
      </c>
      <c r="F106" t="s">
        <v>646</v>
      </c>
      <c r="G106" t="s">
        <v>647</v>
      </c>
      <c r="H106" t="s">
        <v>648</v>
      </c>
      <c r="I106" t="s">
        <v>649</v>
      </c>
      <c r="J106" t="s">
        <v>37</v>
      </c>
      <c r="K106" t="s">
        <v>650</v>
      </c>
      <c r="L106" t="s">
        <v>38</v>
      </c>
      <c r="M106">
        <v>45203020</v>
      </c>
      <c r="N106">
        <v>17726702</v>
      </c>
      <c r="O106">
        <v>44598</v>
      </c>
      <c r="P106">
        <v>1</v>
      </c>
      <c r="Q106">
        <v>110.36</v>
      </c>
      <c r="R106" t="s">
        <v>39</v>
      </c>
      <c r="S106">
        <v>1</v>
      </c>
      <c r="T106">
        <v>319839000</v>
      </c>
      <c r="U106">
        <v>35297432040</v>
      </c>
      <c r="V106">
        <v>1</v>
      </c>
      <c r="X106">
        <v>319839000</v>
      </c>
      <c r="Y106">
        <v>35297432040</v>
      </c>
      <c r="Z106">
        <v>3.7026224162500002E-3</v>
      </c>
      <c r="AA106">
        <v>0</v>
      </c>
      <c r="AB106">
        <v>0</v>
      </c>
      <c r="AD106" t="s">
        <v>1040</v>
      </c>
      <c r="AE106" s="30">
        <f t="shared" si="9"/>
        <v>3.7026224162500002E-3</v>
      </c>
      <c r="AF106" t="str">
        <f>VLOOKUP(M106,'Proforma GICS Map'!$G:$H,2,FALSE)</f>
        <v>Electronic Manufacturing Services</v>
      </c>
      <c r="AG106" t="b">
        <v>0</v>
      </c>
      <c r="AH106" t="s">
        <v>1213</v>
      </c>
      <c r="AI106" s="32">
        <f t="shared" si="10"/>
        <v>4.1573240802092017E-3</v>
      </c>
      <c r="AJ106" s="29">
        <f t="shared" si="11"/>
        <v>4.5470166395920148E-4</v>
      </c>
    </row>
    <row r="107" spans="1:36" x14ac:dyDescent="0.25">
      <c r="A107" t="s">
        <v>85</v>
      </c>
      <c r="B107" t="s">
        <v>86</v>
      </c>
      <c r="C107">
        <v>20221003</v>
      </c>
      <c r="D107" t="s">
        <v>657</v>
      </c>
      <c r="E107" t="s">
        <v>658</v>
      </c>
      <c r="F107" t="s">
        <v>659</v>
      </c>
      <c r="G107" t="s">
        <v>660</v>
      </c>
      <c r="H107" t="s">
        <v>661</v>
      </c>
      <c r="I107">
        <v>2045623</v>
      </c>
      <c r="J107" t="s">
        <v>65</v>
      </c>
      <c r="K107" t="s">
        <v>662</v>
      </c>
      <c r="L107" t="s">
        <v>38</v>
      </c>
      <c r="M107">
        <v>45103010</v>
      </c>
      <c r="N107">
        <v>6308001</v>
      </c>
      <c r="O107">
        <v>18079</v>
      </c>
      <c r="P107">
        <v>1</v>
      </c>
      <c r="Q107">
        <v>221.7</v>
      </c>
      <c r="R107" t="s">
        <v>39</v>
      </c>
      <c r="S107">
        <v>1</v>
      </c>
      <c r="T107">
        <v>87069000</v>
      </c>
      <c r="U107">
        <v>19303197300</v>
      </c>
      <c r="V107">
        <v>1</v>
      </c>
      <c r="X107">
        <v>87069000</v>
      </c>
      <c r="Y107">
        <v>19303197300</v>
      </c>
      <c r="Z107">
        <v>2.0248626287399998E-3</v>
      </c>
      <c r="AA107">
        <v>0</v>
      </c>
      <c r="AB107">
        <v>0</v>
      </c>
      <c r="AD107" t="s">
        <v>1040</v>
      </c>
      <c r="AE107" s="30">
        <f t="shared" si="9"/>
        <v>2.0248626287399998E-3</v>
      </c>
      <c r="AF107" t="str">
        <f>VLOOKUP(M107,'Proforma GICS Map'!$G:$H,2,FALSE)</f>
        <v>Application Software</v>
      </c>
      <c r="AG107" t="b">
        <v>0</v>
      </c>
      <c r="AH107" t="s">
        <v>1213</v>
      </c>
      <c r="AI107" s="32">
        <f t="shared" si="10"/>
        <v>2.2735264953376265E-3</v>
      </c>
      <c r="AJ107" s="29">
        <f t="shared" si="11"/>
        <v>2.4866386659762665E-4</v>
      </c>
    </row>
    <row r="108" spans="1:36" x14ac:dyDescent="0.25">
      <c r="A108" t="s">
        <v>85</v>
      </c>
      <c r="B108" t="s">
        <v>86</v>
      </c>
      <c r="C108">
        <v>20221003</v>
      </c>
      <c r="D108" t="s">
        <v>670</v>
      </c>
      <c r="E108" t="s">
        <v>671</v>
      </c>
      <c r="F108" t="s">
        <v>672</v>
      </c>
      <c r="G108" t="s">
        <v>673</v>
      </c>
      <c r="H108" t="s">
        <v>674</v>
      </c>
      <c r="I108" t="s">
        <v>675</v>
      </c>
      <c r="J108" t="s">
        <v>65</v>
      </c>
      <c r="K108" t="s">
        <v>676</v>
      </c>
      <c r="L108" t="s">
        <v>38</v>
      </c>
      <c r="M108">
        <v>45301020</v>
      </c>
      <c r="N108">
        <v>6485301</v>
      </c>
      <c r="O108">
        <v>22599</v>
      </c>
      <c r="P108">
        <v>1</v>
      </c>
      <c r="Q108">
        <v>79.41</v>
      </c>
      <c r="R108" t="s">
        <v>39</v>
      </c>
      <c r="S108">
        <v>1</v>
      </c>
      <c r="T108">
        <v>103204000</v>
      </c>
      <c r="U108">
        <v>8195429640</v>
      </c>
      <c r="V108">
        <v>1</v>
      </c>
      <c r="X108">
        <v>103204000</v>
      </c>
      <c r="Y108">
        <v>8195429640</v>
      </c>
      <c r="Z108">
        <v>8.5968241150000005E-4</v>
      </c>
      <c r="AA108">
        <v>0</v>
      </c>
      <c r="AB108">
        <v>0</v>
      </c>
      <c r="AD108" t="s">
        <v>1040</v>
      </c>
      <c r="AE108" s="30">
        <f t="shared" si="9"/>
        <v>8.5968241150000005E-4</v>
      </c>
      <c r="AF108" t="str">
        <f>VLOOKUP(M108,'Proforma GICS Map'!$G:$H,2,FALSE)</f>
        <v>Semiconductors</v>
      </c>
      <c r="AG108" t="b">
        <v>0</v>
      </c>
      <c r="AH108" t="s">
        <v>1213</v>
      </c>
      <c r="AI108" s="32">
        <f t="shared" si="10"/>
        <v>9.6525596965303293E-4</v>
      </c>
      <c r="AJ108" s="29">
        <f t="shared" si="11"/>
        <v>1.0557355815303288E-4</v>
      </c>
    </row>
    <row r="109" spans="1:36" x14ac:dyDescent="0.25">
      <c r="A109" t="s">
        <v>85</v>
      </c>
      <c r="B109" t="s">
        <v>86</v>
      </c>
      <c r="C109">
        <v>20221003</v>
      </c>
      <c r="D109" t="s">
        <v>684</v>
      </c>
      <c r="E109" t="s">
        <v>685</v>
      </c>
      <c r="F109" t="s">
        <v>686</v>
      </c>
      <c r="G109">
        <v>40413106</v>
      </c>
      <c r="H109" t="s">
        <v>687</v>
      </c>
      <c r="I109" t="s">
        <v>688</v>
      </c>
      <c r="J109" t="s">
        <v>37</v>
      </c>
      <c r="K109" t="s">
        <v>689</v>
      </c>
      <c r="L109" t="s">
        <v>38</v>
      </c>
      <c r="M109">
        <v>45201020</v>
      </c>
      <c r="N109">
        <v>2074801</v>
      </c>
      <c r="O109">
        <v>352425</v>
      </c>
      <c r="P109">
        <v>1</v>
      </c>
      <c r="Q109">
        <v>112.89</v>
      </c>
      <c r="R109" t="s">
        <v>39</v>
      </c>
      <c r="S109">
        <v>1</v>
      </c>
      <c r="T109">
        <v>304280000</v>
      </c>
      <c r="U109">
        <v>34350169200</v>
      </c>
      <c r="V109">
        <v>0.81</v>
      </c>
      <c r="X109">
        <v>246466800</v>
      </c>
      <c r="Y109">
        <v>27823637052</v>
      </c>
      <c r="Z109">
        <v>2.9186378809E-3</v>
      </c>
      <c r="AA109">
        <v>0</v>
      </c>
      <c r="AB109">
        <v>0</v>
      </c>
      <c r="AD109" t="s">
        <v>1040</v>
      </c>
      <c r="AE109" s="30">
        <f t="shared" si="9"/>
        <v>2.9186378809E-3</v>
      </c>
      <c r="AF109" t="str">
        <f>VLOOKUP(M109,'Proforma GICS Map'!$G:$H,2,FALSE)</f>
        <v>Communications Equipment</v>
      </c>
      <c r="AG109" t="b">
        <v>0</v>
      </c>
      <c r="AH109" t="s">
        <v>1213</v>
      </c>
      <c r="AI109" s="32">
        <f t="shared" si="10"/>
        <v>3.2770620872418733E-3</v>
      </c>
      <c r="AJ109" s="29">
        <f t="shared" si="11"/>
        <v>3.5842420634187326E-4</v>
      </c>
    </row>
    <row r="110" spans="1:36" x14ac:dyDescent="0.25">
      <c r="A110" t="s">
        <v>85</v>
      </c>
      <c r="B110" t="s">
        <v>86</v>
      </c>
      <c r="C110">
        <v>20221003</v>
      </c>
      <c r="D110" t="s">
        <v>697</v>
      </c>
      <c r="E110" t="s">
        <v>698</v>
      </c>
      <c r="F110" t="s">
        <v>699</v>
      </c>
      <c r="G110" t="s">
        <v>700</v>
      </c>
      <c r="H110" t="s">
        <v>701</v>
      </c>
      <c r="I110" t="s">
        <v>702</v>
      </c>
      <c r="J110" t="s">
        <v>55</v>
      </c>
      <c r="K110" t="s">
        <v>703</v>
      </c>
      <c r="L110" t="s">
        <v>56</v>
      </c>
      <c r="M110">
        <v>45102030</v>
      </c>
      <c r="N110" t="s">
        <v>704</v>
      </c>
      <c r="O110">
        <v>485807</v>
      </c>
      <c r="P110">
        <v>1</v>
      </c>
      <c r="Q110">
        <v>37.19</v>
      </c>
      <c r="R110" t="s">
        <v>57</v>
      </c>
      <c r="S110">
        <v>0.72416539937722002</v>
      </c>
      <c r="T110">
        <v>1186451000</v>
      </c>
      <c r="U110">
        <v>31953155688.319302</v>
      </c>
      <c r="V110">
        <v>1</v>
      </c>
      <c r="X110">
        <v>1186451000</v>
      </c>
      <c r="Y110">
        <v>31953155688.319302</v>
      </c>
      <c r="Z110">
        <v>3.3518152365100001E-3</v>
      </c>
      <c r="AA110">
        <v>0</v>
      </c>
      <c r="AB110">
        <v>0</v>
      </c>
      <c r="AD110" t="s">
        <v>1040</v>
      </c>
      <c r="AE110" s="30">
        <f t="shared" si="9"/>
        <v>3.3518152365100001E-3</v>
      </c>
      <c r="AF110" t="str">
        <f>VLOOKUP(M110,'Proforma GICS Map'!$G:$H,2,FALSE)</f>
        <v>Internet Services &amp; Infrastructure</v>
      </c>
      <c r="AG110" t="b">
        <v>0</v>
      </c>
      <c r="AH110" t="s">
        <v>1213</v>
      </c>
      <c r="AI110" s="32">
        <f t="shared" si="10"/>
        <v>3.7634359188279203E-3</v>
      </c>
      <c r="AJ110" s="29">
        <f t="shared" si="11"/>
        <v>4.1162068231792017E-4</v>
      </c>
    </row>
    <row r="111" spans="1:36" x14ac:dyDescent="0.25">
      <c r="A111" t="s">
        <v>85</v>
      </c>
      <c r="B111" t="s">
        <v>86</v>
      </c>
      <c r="C111">
        <v>20221003</v>
      </c>
      <c r="D111" t="s">
        <v>705</v>
      </c>
      <c r="E111" t="s">
        <v>706</v>
      </c>
      <c r="F111" t="s">
        <v>707</v>
      </c>
      <c r="G111">
        <v>989207105</v>
      </c>
      <c r="H111" t="s">
        <v>708</v>
      </c>
      <c r="I111">
        <v>2989356</v>
      </c>
      <c r="J111" t="s">
        <v>65</v>
      </c>
      <c r="K111" t="s">
        <v>709</v>
      </c>
      <c r="L111" t="s">
        <v>38</v>
      </c>
      <c r="M111">
        <v>45203010</v>
      </c>
      <c r="N111">
        <v>2440501</v>
      </c>
      <c r="O111">
        <v>8855</v>
      </c>
      <c r="P111">
        <v>1</v>
      </c>
      <c r="Q111">
        <v>262.01</v>
      </c>
      <c r="R111" t="s">
        <v>39</v>
      </c>
      <c r="S111">
        <v>1</v>
      </c>
      <c r="T111">
        <v>51790000</v>
      </c>
      <c r="U111">
        <v>13569497900</v>
      </c>
      <c r="V111">
        <v>1</v>
      </c>
      <c r="X111">
        <v>51790000</v>
      </c>
      <c r="Y111">
        <v>13569497900</v>
      </c>
      <c r="Z111">
        <v>1.42341026522E-3</v>
      </c>
      <c r="AA111">
        <v>0</v>
      </c>
      <c r="AB111">
        <v>0</v>
      </c>
      <c r="AD111" t="s">
        <v>1040</v>
      </c>
      <c r="AE111" s="30">
        <f t="shared" si="9"/>
        <v>1.42341026522E-3</v>
      </c>
      <c r="AF111" t="str">
        <f>VLOOKUP(M111,'Proforma GICS Map'!$G:$H,2,FALSE)</f>
        <v xml:space="preserve">Electronic Equipment &amp; Instruments </v>
      </c>
      <c r="AG111" t="b">
        <v>0</v>
      </c>
      <c r="AH111" t="s">
        <v>1213</v>
      </c>
      <c r="AI111" s="32">
        <f t="shared" si="10"/>
        <v>1.5982125926920037E-3</v>
      </c>
      <c r="AJ111" s="29">
        <f t="shared" si="11"/>
        <v>1.7480232747200367E-4</v>
      </c>
    </row>
    <row r="112" spans="1:36" x14ac:dyDescent="0.25">
      <c r="A112" t="s">
        <v>85</v>
      </c>
      <c r="B112" t="s">
        <v>86</v>
      </c>
      <c r="C112">
        <v>20221003</v>
      </c>
      <c r="D112" t="s">
        <v>710</v>
      </c>
      <c r="E112" t="s">
        <v>711</v>
      </c>
      <c r="F112" t="s">
        <v>712</v>
      </c>
      <c r="H112" t="s">
        <v>713</v>
      </c>
      <c r="I112">
        <v>6499260</v>
      </c>
      <c r="J112" t="s">
        <v>44</v>
      </c>
      <c r="K112">
        <v>6971</v>
      </c>
      <c r="L112" t="s">
        <v>45</v>
      </c>
      <c r="M112">
        <v>45203015</v>
      </c>
      <c r="N112" t="s">
        <v>714</v>
      </c>
      <c r="O112">
        <v>1523</v>
      </c>
      <c r="P112">
        <v>1</v>
      </c>
      <c r="Q112">
        <v>7300</v>
      </c>
      <c r="R112" t="s">
        <v>46</v>
      </c>
      <c r="S112">
        <v>6.9067928307500002E-3</v>
      </c>
      <c r="T112">
        <v>377619000</v>
      </c>
      <c r="U112">
        <v>19039394274.271301</v>
      </c>
      <c r="V112">
        <v>0.92</v>
      </c>
      <c r="X112">
        <v>347409480</v>
      </c>
      <c r="Y112">
        <v>17516242732.329601</v>
      </c>
      <c r="Z112">
        <v>1.8374150537499999E-3</v>
      </c>
      <c r="AA112">
        <v>0</v>
      </c>
      <c r="AB112">
        <v>0</v>
      </c>
      <c r="AD112" t="s">
        <v>1040</v>
      </c>
      <c r="AE112" s="30">
        <f t="shared" si="9"/>
        <v>1.8374150537499999E-3</v>
      </c>
      <c r="AF112" t="str">
        <f>VLOOKUP(M112,'Proforma GICS Map'!$G:$H,2,FALSE)</f>
        <v>Electronic Components</v>
      </c>
      <c r="AG112" t="b">
        <v>0</v>
      </c>
      <c r="AH112" t="s">
        <v>1213</v>
      </c>
      <c r="AI112" s="32">
        <f t="shared" si="10"/>
        <v>2.0630593643010888E-3</v>
      </c>
      <c r="AJ112" s="29">
        <f t="shared" si="11"/>
        <v>2.2564431055108886E-4</v>
      </c>
    </row>
    <row r="113" spans="1:36" x14ac:dyDescent="0.25">
      <c r="A113" t="s">
        <v>85</v>
      </c>
      <c r="B113" t="s">
        <v>86</v>
      </c>
      <c r="C113">
        <v>20221003</v>
      </c>
      <c r="D113" t="s">
        <v>721</v>
      </c>
      <c r="E113" t="s">
        <v>722</v>
      </c>
      <c r="F113" t="s">
        <v>723</v>
      </c>
      <c r="H113" t="s">
        <v>724</v>
      </c>
      <c r="I113">
        <v>6773812</v>
      </c>
      <c r="J113" t="s">
        <v>78</v>
      </c>
      <c r="K113">
        <v>5935</v>
      </c>
      <c r="L113" t="s">
        <v>79</v>
      </c>
      <c r="M113">
        <v>45202030</v>
      </c>
      <c r="N113" t="s">
        <v>725</v>
      </c>
      <c r="O113">
        <v>13906</v>
      </c>
      <c r="P113">
        <v>1</v>
      </c>
      <c r="Q113">
        <v>46900</v>
      </c>
      <c r="R113" t="s">
        <v>80</v>
      </c>
      <c r="S113">
        <v>6.9404922196999997E-4</v>
      </c>
      <c r="T113">
        <v>822887000</v>
      </c>
      <c r="U113">
        <v>26785719451.391701</v>
      </c>
      <c r="V113">
        <v>1</v>
      </c>
      <c r="X113">
        <v>822887000</v>
      </c>
      <c r="Y113">
        <v>26785719451.391701</v>
      </c>
      <c r="Z113">
        <v>2.80976262419E-3</v>
      </c>
      <c r="AA113">
        <v>0</v>
      </c>
      <c r="AB113">
        <v>0</v>
      </c>
      <c r="AD113" t="s">
        <v>1040</v>
      </c>
      <c r="AE113" s="30">
        <f t="shared" si="9"/>
        <v>2.80976262419E-3</v>
      </c>
      <c r="AF113" t="str">
        <f>VLOOKUP(M113,'Proforma GICS Map'!$G:$H,2,FALSE)</f>
        <v>Technology Hardware, Storage &amp; Peripherals</v>
      </c>
      <c r="AG113" t="b">
        <v>0</v>
      </c>
      <c r="AH113" t="s">
        <v>1213</v>
      </c>
      <c r="AI113" s="32">
        <f t="shared" si="10"/>
        <v>3.1548163717634212E-3</v>
      </c>
      <c r="AJ113" s="29">
        <f t="shared" si="11"/>
        <v>3.4505374757342125E-4</v>
      </c>
    </row>
    <row r="114" spans="1:36" x14ac:dyDescent="0.25">
      <c r="A114" t="s">
        <v>85</v>
      </c>
      <c r="B114" t="s">
        <v>86</v>
      </c>
      <c r="C114">
        <v>20221003</v>
      </c>
      <c r="D114" t="s">
        <v>726</v>
      </c>
      <c r="E114" t="s">
        <v>727</v>
      </c>
      <c r="F114" t="s">
        <v>728</v>
      </c>
      <c r="G114">
        <v>192446102</v>
      </c>
      <c r="H114" t="s">
        <v>729</v>
      </c>
      <c r="I114">
        <v>2257019</v>
      </c>
      <c r="J114" t="s">
        <v>65</v>
      </c>
      <c r="K114" t="s">
        <v>730</v>
      </c>
      <c r="L114" t="s">
        <v>38</v>
      </c>
      <c r="M114">
        <v>45102010</v>
      </c>
      <c r="N114">
        <v>11186401</v>
      </c>
      <c r="O114">
        <v>26379</v>
      </c>
      <c r="P114">
        <v>1</v>
      </c>
      <c r="Q114">
        <v>57.44</v>
      </c>
      <c r="R114" t="s">
        <v>39</v>
      </c>
      <c r="S114">
        <v>1</v>
      </c>
      <c r="T114">
        <v>517785000</v>
      </c>
      <c r="U114">
        <v>29741570400</v>
      </c>
      <c r="V114">
        <v>1</v>
      </c>
      <c r="X114">
        <v>517785000</v>
      </c>
      <c r="Y114">
        <v>29741570400</v>
      </c>
      <c r="Z114">
        <v>3.11982483974E-3</v>
      </c>
      <c r="AA114">
        <v>0</v>
      </c>
      <c r="AB114">
        <v>0</v>
      </c>
      <c r="AD114" t="s">
        <v>1040</v>
      </c>
      <c r="AE114" s="30">
        <f t="shared" si="9"/>
        <v>3.11982483974E-3</v>
      </c>
      <c r="AF114" t="str">
        <f>VLOOKUP(M114,'Proforma GICS Map'!$G:$H,2,FALSE)</f>
        <v>IT Consulting &amp; Other Services</v>
      </c>
      <c r="AG114" t="b">
        <v>0</v>
      </c>
      <c r="AH114" t="s">
        <v>1213</v>
      </c>
      <c r="AI114" s="32">
        <f t="shared" si="10"/>
        <v>3.5029558713234152E-3</v>
      </c>
      <c r="AJ114" s="29">
        <f t="shared" si="11"/>
        <v>3.8313103158341523E-4</v>
      </c>
    </row>
    <row r="115" spans="1:36" x14ac:dyDescent="0.25">
      <c r="A115" t="s">
        <v>85</v>
      </c>
      <c r="B115" t="s">
        <v>86</v>
      </c>
      <c r="C115">
        <v>20221003</v>
      </c>
      <c r="D115" t="s">
        <v>731</v>
      </c>
      <c r="E115" t="s">
        <v>732</v>
      </c>
      <c r="F115" t="s">
        <v>733</v>
      </c>
      <c r="G115" t="s">
        <v>734</v>
      </c>
      <c r="H115" t="s">
        <v>735</v>
      </c>
      <c r="I115" t="s">
        <v>736</v>
      </c>
      <c r="J115" t="s">
        <v>65</v>
      </c>
      <c r="K115" t="s">
        <v>737</v>
      </c>
      <c r="L115" t="s">
        <v>38</v>
      </c>
      <c r="M115">
        <v>45301020</v>
      </c>
      <c r="N115">
        <v>18071101</v>
      </c>
      <c r="O115">
        <v>210176</v>
      </c>
      <c r="P115">
        <v>1</v>
      </c>
      <c r="Q115">
        <v>444.01</v>
      </c>
      <c r="R115" t="s">
        <v>39</v>
      </c>
      <c r="S115">
        <v>1</v>
      </c>
      <c r="T115">
        <v>403818000</v>
      </c>
      <c r="U115">
        <v>179299230180</v>
      </c>
      <c r="V115">
        <v>1</v>
      </c>
      <c r="X115">
        <v>403818000</v>
      </c>
      <c r="Y115">
        <v>179299230180</v>
      </c>
      <c r="Z115">
        <v>1.8808091991740002E-2</v>
      </c>
      <c r="AA115">
        <v>0</v>
      </c>
      <c r="AB115">
        <v>0</v>
      </c>
      <c r="AD115" t="s">
        <v>1040</v>
      </c>
      <c r="AE115" s="30">
        <f t="shared" si="9"/>
        <v>1.8808091991740002E-2</v>
      </c>
      <c r="AF115" t="str">
        <f>VLOOKUP(M115,'Proforma GICS Map'!$G:$H,2,FALSE)</f>
        <v>Semiconductors</v>
      </c>
      <c r="AG115" t="b">
        <v>0</v>
      </c>
      <c r="AH115" t="s">
        <v>1213</v>
      </c>
      <c r="AI115" s="32">
        <f t="shared" si="10"/>
        <v>2.1117825408533217E-2</v>
      </c>
      <c r="AJ115" s="29">
        <f t="shared" si="11"/>
        <v>2.3097334167932158E-3</v>
      </c>
    </row>
    <row r="116" spans="1:36" x14ac:dyDescent="0.25">
      <c r="A116" t="s">
        <v>85</v>
      </c>
      <c r="B116" t="s">
        <v>86</v>
      </c>
      <c r="C116">
        <v>20221003</v>
      </c>
      <c r="D116" t="s">
        <v>738</v>
      </c>
      <c r="E116" t="s">
        <v>739</v>
      </c>
      <c r="F116" t="s">
        <v>740</v>
      </c>
      <c r="H116" t="s">
        <v>741</v>
      </c>
      <c r="I116">
        <v>6490995</v>
      </c>
      <c r="J116" t="s">
        <v>44</v>
      </c>
      <c r="K116">
        <v>6861</v>
      </c>
      <c r="L116" t="s">
        <v>45</v>
      </c>
      <c r="M116">
        <v>45203010</v>
      </c>
      <c r="N116" t="s">
        <v>742</v>
      </c>
      <c r="O116">
        <v>2094</v>
      </c>
      <c r="P116">
        <v>1</v>
      </c>
      <c r="Q116">
        <v>47900</v>
      </c>
      <c r="R116" t="s">
        <v>46</v>
      </c>
      <c r="S116">
        <v>6.9067928307500002E-3</v>
      </c>
      <c r="T116">
        <v>243208000</v>
      </c>
      <c r="U116">
        <v>80461810270.412094</v>
      </c>
      <c r="V116">
        <v>0.82</v>
      </c>
      <c r="X116">
        <v>199430560</v>
      </c>
      <c r="Y116">
        <v>65978684421.7379</v>
      </c>
      <c r="Z116">
        <v>6.9210178139199998E-3</v>
      </c>
      <c r="AA116">
        <v>0</v>
      </c>
      <c r="AB116">
        <v>0</v>
      </c>
      <c r="AD116" t="s">
        <v>1040</v>
      </c>
      <c r="AE116" s="30">
        <f t="shared" si="9"/>
        <v>6.9210178139199998E-3</v>
      </c>
      <c r="AF116" t="str">
        <f>VLOOKUP(M116,'Proforma GICS Map'!$G:$H,2,FALSE)</f>
        <v xml:space="preserve">Electronic Equipment &amp; Instruments </v>
      </c>
      <c r="AG116" t="b">
        <v>0</v>
      </c>
      <c r="AH116" t="s">
        <v>1213</v>
      </c>
      <c r="AI116" s="32">
        <f t="shared" si="10"/>
        <v>7.7709554965975005E-3</v>
      </c>
      <c r="AJ116" s="29">
        <f t="shared" si="11"/>
        <v>8.4993768267750073E-4</v>
      </c>
    </row>
    <row r="117" spans="1:36" x14ac:dyDescent="0.25">
      <c r="A117" t="s">
        <v>85</v>
      </c>
      <c r="B117" t="s">
        <v>86</v>
      </c>
      <c r="C117">
        <v>20221003</v>
      </c>
      <c r="D117" t="s">
        <v>743</v>
      </c>
      <c r="E117" t="s">
        <v>744</v>
      </c>
      <c r="F117" t="s">
        <v>745</v>
      </c>
      <c r="G117">
        <v>315616102</v>
      </c>
      <c r="H117" t="s">
        <v>746</v>
      </c>
      <c r="I117">
        <v>2427599</v>
      </c>
      <c r="J117" t="s">
        <v>65</v>
      </c>
      <c r="K117" t="s">
        <v>747</v>
      </c>
      <c r="L117" t="s">
        <v>38</v>
      </c>
      <c r="M117">
        <v>45201020</v>
      </c>
      <c r="N117">
        <v>12107701</v>
      </c>
      <c r="O117">
        <v>28459</v>
      </c>
      <c r="P117">
        <v>1</v>
      </c>
      <c r="Q117">
        <v>144.72999999999999</v>
      </c>
      <c r="R117" t="s">
        <v>39</v>
      </c>
      <c r="S117">
        <v>1</v>
      </c>
      <c r="T117">
        <v>59562000</v>
      </c>
      <c r="U117">
        <v>8620408260</v>
      </c>
      <c r="V117">
        <v>1</v>
      </c>
      <c r="X117">
        <v>59562000</v>
      </c>
      <c r="Y117">
        <v>8620408260</v>
      </c>
      <c r="Z117">
        <v>9.0426172716000003E-4</v>
      </c>
      <c r="AA117">
        <v>0</v>
      </c>
      <c r="AB117">
        <v>0</v>
      </c>
      <c r="AD117" t="s">
        <v>1040</v>
      </c>
      <c r="AE117" s="30">
        <f t="shared" si="9"/>
        <v>9.0426172716000003E-4</v>
      </c>
      <c r="AF117" t="str">
        <f>VLOOKUP(M117,'Proforma GICS Map'!$G:$H,2,FALSE)</f>
        <v>Communications Equipment</v>
      </c>
      <c r="AG117" t="b">
        <v>0</v>
      </c>
      <c r="AH117" t="s">
        <v>1213</v>
      </c>
      <c r="AI117" s="32">
        <f t="shared" si="10"/>
        <v>1.0153098616329911E-3</v>
      </c>
      <c r="AJ117" s="29">
        <f t="shared" si="11"/>
        <v>1.110481344729911E-4</v>
      </c>
    </row>
    <row r="118" spans="1:36" x14ac:dyDescent="0.25">
      <c r="A118" t="s">
        <v>85</v>
      </c>
      <c r="B118" t="s">
        <v>86</v>
      </c>
      <c r="C118">
        <v>20221003</v>
      </c>
      <c r="D118" t="s">
        <v>748</v>
      </c>
      <c r="E118" t="s">
        <v>749</v>
      </c>
      <c r="F118" t="s">
        <v>750</v>
      </c>
      <c r="H118" t="s">
        <v>751</v>
      </c>
      <c r="I118">
        <v>6610403</v>
      </c>
      <c r="J118" t="s">
        <v>44</v>
      </c>
      <c r="K118">
        <v>6981</v>
      </c>
      <c r="L118" t="s">
        <v>45</v>
      </c>
      <c r="M118">
        <v>45203015</v>
      </c>
      <c r="N118" t="s">
        <v>752</v>
      </c>
      <c r="O118">
        <v>65676</v>
      </c>
      <c r="P118">
        <v>1</v>
      </c>
      <c r="Q118">
        <v>6632</v>
      </c>
      <c r="R118" t="s">
        <v>46</v>
      </c>
      <c r="S118">
        <v>6.9067928307500002E-3</v>
      </c>
      <c r="T118">
        <v>675814000</v>
      </c>
      <c r="U118">
        <v>30956234748.078999</v>
      </c>
      <c r="V118">
        <v>0.95</v>
      </c>
      <c r="X118">
        <v>642023300</v>
      </c>
      <c r="Y118">
        <v>29408423010.674999</v>
      </c>
      <c r="Z118">
        <v>3.0848784167200002E-3</v>
      </c>
      <c r="AA118">
        <v>0</v>
      </c>
      <c r="AB118">
        <v>0</v>
      </c>
      <c r="AD118" t="s">
        <v>1040</v>
      </c>
      <c r="AE118" s="30">
        <f t="shared" si="9"/>
        <v>3.0848784167200002E-3</v>
      </c>
      <c r="AF118" t="str">
        <f>VLOOKUP(M118,'Proforma GICS Map'!$G:$H,2,FALSE)</f>
        <v>Electronic Components</v>
      </c>
      <c r="AG118" t="b">
        <v>0</v>
      </c>
      <c r="AH118" t="s">
        <v>1213</v>
      </c>
      <c r="AI118" s="32">
        <f t="shared" si="10"/>
        <v>3.4637178422699095E-3</v>
      </c>
      <c r="AJ118" s="29">
        <f t="shared" si="11"/>
        <v>3.7883942554990929E-4</v>
      </c>
    </row>
    <row r="119" spans="1:36" x14ac:dyDescent="0.25">
      <c r="A119" t="s">
        <v>85</v>
      </c>
      <c r="B119" t="s">
        <v>86</v>
      </c>
      <c r="C119">
        <v>20221003</v>
      </c>
      <c r="D119" t="s">
        <v>753</v>
      </c>
      <c r="E119" t="s">
        <v>754</v>
      </c>
      <c r="F119" t="s">
        <v>755</v>
      </c>
      <c r="G119">
        <v>958102105</v>
      </c>
      <c r="H119" t="s">
        <v>756</v>
      </c>
      <c r="I119">
        <v>2954699</v>
      </c>
      <c r="J119" t="s">
        <v>65</v>
      </c>
      <c r="K119" t="s">
        <v>757</v>
      </c>
      <c r="L119" t="s">
        <v>38</v>
      </c>
      <c r="M119">
        <v>45202030</v>
      </c>
      <c r="N119">
        <v>1139901</v>
      </c>
      <c r="O119">
        <v>4528</v>
      </c>
      <c r="P119">
        <v>1</v>
      </c>
      <c r="Q119">
        <v>32.549999999999997</v>
      </c>
      <c r="R119" t="s">
        <v>39</v>
      </c>
      <c r="S119">
        <v>1</v>
      </c>
      <c r="T119">
        <v>313168000</v>
      </c>
      <c r="U119">
        <v>10193618400</v>
      </c>
      <c r="V119">
        <v>1</v>
      </c>
      <c r="X119">
        <v>313168000</v>
      </c>
      <c r="Y119">
        <v>10193618400</v>
      </c>
      <c r="Z119">
        <v>1.06928798525E-3</v>
      </c>
      <c r="AA119">
        <v>0</v>
      </c>
      <c r="AB119">
        <v>0</v>
      </c>
      <c r="AD119" t="s">
        <v>1040</v>
      </c>
      <c r="AE119" s="30">
        <f t="shared" si="9"/>
        <v>1.06928798525E-3</v>
      </c>
      <c r="AF119" t="str">
        <f>VLOOKUP(M119,'Proforma GICS Map'!$G:$H,2,FALSE)</f>
        <v>Technology Hardware, Storage &amp; Peripherals</v>
      </c>
      <c r="AG119" t="b">
        <v>0</v>
      </c>
      <c r="AH119" t="s">
        <v>1213</v>
      </c>
      <c r="AI119" s="32">
        <f t="shared" si="10"/>
        <v>1.2006022191857898E-3</v>
      </c>
      <c r="AJ119" s="29">
        <f t="shared" si="11"/>
        <v>1.3131423393578979E-4</v>
      </c>
    </row>
    <row r="120" spans="1:36" x14ac:dyDescent="0.25">
      <c r="A120" t="s">
        <v>85</v>
      </c>
      <c r="B120" t="s">
        <v>86</v>
      </c>
      <c r="C120">
        <v>20221003</v>
      </c>
      <c r="D120" t="s">
        <v>758</v>
      </c>
      <c r="E120" t="s">
        <v>759</v>
      </c>
      <c r="F120" t="s">
        <v>760</v>
      </c>
      <c r="H120" t="s">
        <v>761</v>
      </c>
      <c r="I120">
        <v>6125639</v>
      </c>
      <c r="J120" t="s">
        <v>44</v>
      </c>
      <c r="K120">
        <v>9613</v>
      </c>
      <c r="L120" t="s">
        <v>45</v>
      </c>
      <c r="M120">
        <v>45102010</v>
      </c>
      <c r="N120" t="s">
        <v>762</v>
      </c>
      <c r="O120">
        <v>13345</v>
      </c>
      <c r="P120">
        <v>1</v>
      </c>
      <c r="Q120">
        <v>1866</v>
      </c>
      <c r="R120" t="s">
        <v>46</v>
      </c>
      <c r="S120">
        <v>6.9067928307500002E-3</v>
      </c>
      <c r="T120">
        <v>1402500000</v>
      </c>
      <c r="U120">
        <v>18075525779.606701</v>
      </c>
      <c r="V120">
        <v>0.46</v>
      </c>
      <c r="X120">
        <v>645150000</v>
      </c>
      <c r="Y120">
        <v>8314741858.6190996</v>
      </c>
      <c r="Z120">
        <v>8.7219799887999999E-4</v>
      </c>
      <c r="AA120">
        <v>0</v>
      </c>
      <c r="AB120">
        <v>0</v>
      </c>
      <c r="AD120" t="s">
        <v>1040</v>
      </c>
      <c r="AE120" s="30">
        <f t="shared" si="9"/>
        <v>8.7219799887999999E-4</v>
      </c>
      <c r="AF120" t="str">
        <f>VLOOKUP(M120,'Proforma GICS Map'!$G:$H,2,FALSE)</f>
        <v>IT Consulting &amp; Other Services</v>
      </c>
      <c r="AG120" t="b">
        <v>0</v>
      </c>
      <c r="AH120" t="s">
        <v>1213</v>
      </c>
      <c r="AI120" s="32">
        <f t="shared" si="10"/>
        <v>9.7930853752726979E-4</v>
      </c>
      <c r="AJ120" s="29">
        <f t="shared" si="11"/>
        <v>1.071105386472698E-4</v>
      </c>
    </row>
    <row r="121" spans="1:36" x14ac:dyDescent="0.25">
      <c r="A121" t="s">
        <v>85</v>
      </c>
      <c r="B121" t="s">
        <v>86</v>
      </c>
      <c r="C121">
        <v>20221003</v>
      </c>
      <c r="D121" t="s">
        <v>763</v>
      </c>
      <c r="E121" t="s">
        <v>764</v>
      </c>
      <c r="F121" t="s">
        <v>765</v>
      </c>
      <c r="H121" t="s">
        <v>766</v>
      </c>
      <c r="I121">
        <v>6916628</v>
      </c>
      <c r="J121" t="s">
        <v>82</v>
      </c>
      <c r="K121">
        <v>2303</v>
      </c>
      <c r="L121" t="s">
        <v>83</v>
      </c>
      <c r="M121">
        <v>45301020</v>
      </c>
      <c r="N121" t="s">
        <v>767</v>
      </c>
      <c r="O121">
        <v>6606</v>
      </c>
      <c r="P121">
        <v>1</v>
      </c>
      <c r="Q121">
        <v>35.75</v>
      </c>
      <c r="R121" t="s">
        <v>84</v>
      </c>
      <c r="S121">
        <v>3.1434678737579998E-2</v>
      </c>
      <c r="T121">
        <v>12482123000</v>
      </c>
      <c r="U121">
        <v>14027282071.2295</v>
      </c>
      <c r="V121">
        <v>0.93</v>
      </c>
      <c r="X121">
        <v>11608374390</v>
      </c>
      <c r="Y121">
        <v>13045372326.243401</v>
      </c>
      <c r="Z121">
        <v>1.3684306537899999E-3</v>
      </c>
      <c r="AA121">
        <v>0</v>
      </c>
      <c r="AB121">
        <v>0</v>
      </c>
      <c r="AD121" t="s">
        <v>1040</v>
      </c>
      <c r="AE121" s="30">
        <f t="shared" si="9"/>
        <v>1.3684306537899999E-3</v>
      </c>
      <c r="AF121" t="str">
        <f>VLOOKUP(M121,'Proforma GICS Map'!$G:$H,2,FALSE)</f>
        <v>Semiconductors</v>
      </c>
      <c r="AG121" t="b">
        <v>0</v>
      </c>
      <c r="AH121" t="s">
        <v>1213</v>
      </c>
      <c r="AI121" s="32">
        <f t="shared" si="10"/>
        <v>1.5364811934683287E-3</v>
      </c>
      <c r="AJ121" s="29">
        <f t="shared" si="11"/>
        <v>1.6805053967832882E-4</v>
      </c>
    </row>
    <row r="122" spans="1:36" x14ac:dyDescent="0.25">
      <c r="A122" t="s">
        <v>85</v>
      </c>
      <c r="B122" t="s">
        <v>86</v>
      </c>
      <c r="C122">
        <v>20221003</v>
      </c>
      <c r="D122" t="s">
        <v>768</v>
      </c>
      <c r="E122" t="s">
        <v>769</v>
      </c>
      <c r="F122" t="s">
        <v>770</v>
      </c>
      <c r="G122" t="s">
        <v>771</v>
      </c>
      <c r="H122" t="s">
        <v>772</v>
      </c>
      <c r="I122" t="s">
        <v>773</v>
      </c>
      <c r="J122" t="s">
        <v>37</v>
      </c>
      <c r="K122" t="s">
        <v>774</v>
      </c>
      <c r="L122" t="s">
        <v>38</v>
      </c>
      <c r="M122">
        <v>45203010</v>
      </c>
      <c r="N122">
        <v>2023201</v>
      </c>
      <c r="O122">
        <v>328582</v>
      </c>
      <c r="P122">
        <v>1</v>
      </c>
      <c r="Q122">
        <v>157.36000000000001</v>
      </c>
      <c r="R122" t="s">
        <v>39</v>
      </c>
      <c r="S122">
        <v>1</v>
      </c>
      <c r="T122">
        <v>179946000</v>
      </c>
      <c r="U122">
        <v>28316302560</v>
      </c>
      <c r="V122">
        <v>1</v>
      </c>
      <c r="X122">
        <v>179946000</v>
      </c>
      <c r="Y122">
        <v>28316302560</v>
      </c>
      <c r="Z122">
        <v>2.9703174011399998E-3</v>
      </c>
      <c r="AA122">
        <v>0</v>
      </c>
      <c r="AB122">
        <v>0</v>
      </c>
      <c r="AD122" t="s">
        <v>1040</v>
      </c>
      <c r="AE122" s="30">
        <f t="shared" si="9"/>
        <v>2.9703174011399998E-3</v>
      </c>
      <c r="AF122" t="str">
        <f>VLOOKUP(M122,'Proforma GICS Map'!$G:$H,2,FALSE)</f>
        <v xml:space="preserve">Electronic Equipment &amp; Instruments </v>
      </c>
      <c r="AG122" t="b">
        <v>0</v>
      </c>
      <c r="AH122" t="s">
        <v>1213</v>
      </c>
      <c r="AI122" s="32">
        <f t="shared" si="10"/>
        <v>3.3350881265745889E-3</v>
      </c>
      <c r="AJ122" s="29">
        <f t="shared" si="11"/>
        <v>3.6477072543458907E-4</v>
      </c>
    </row>
    <row r="123" spans="1:36" x14ac:dyDescent="0.25">
      <c r="A123" t="s">
        <v>85</v>
      </c>
      <c r="B123" t="s">
        <v>86</v>
      </c>
      <c r="C123">
        <v>20221003</v>
      </c>
      <c r="D123" t="s">
        <v>775</v>
      </c>
      <c r="E123" t="s">
        <v>776</v>
      </c>
      <c r="F123" t="s">
        <v>777</v>
      </c>
      <c r="G123" t="s">
        <v>778</v>
      </c>
      <c r="H123" t="s">
        <v>779</v>
      </c>
      <c r="I123" t="s">
        <v>780</v>
      </c>
      <c r="J123" t="s">
        <v>55</v>
      </c>
      <c r="K123" t="s">
        <v>781</v>
      </c>
      <c r="L123" t="s">
        <v>56</v>
      </c>
      <c r="M123">
        <v>45102010</v>
      </c>
      <c r="N123" t="s">
        <v>782</v>
      </c>
      <c r="O123">
        <v>21306</v>
      </c>
      <c r="P123">
        <v>1</v>
      </c>
      <c r="Q123">
        <v>103.99</v>
      </c>
      <c r="R123" t="s">
        <v>57</v>
      </c>
      <c r="S123">
        <v>0.72416539937722002</v>
      </c>
      <c r="T123">
        <v>212303000</v>
      </c>
      <c r="U123">
        <v>15987681200.666201</v>
      </c>
      <c r="V123">
        <v>1</v>
      </c>
      <c r="X123">
        <v>212303000</v>
      </c>
      <c r="Y123">
        <v>15987681200.666201</v>
      </c>
      <c r="Z123">
        <v>1.67707233575E-3</v>
      </c>
      <c r="AA123">
        <v>0</v>
      </c>
      <c r="AB123">
        <v>0</v>
      </c>
      <c r="AD123" t="s">
        <v>1040</v>
      </c>
      <c r="AE123" s="30">
        <f t="shared" si="9"/>
        <v>1.67707233575E-3</v>
      </c>
      <c r="AF123" t="str">
        <f>VLOOKUP(M123,'Proforma GICS Map'!$G:$H,2,FALSE)</f>
        <v>IT Consulting &amp; Other Services</v>
      </c>
      <c r="AG123" t="b">
        <v>0</v>
      </c>
      <c r="AH123" t="s">
        <v>1213</v>
      </c>
      <c r="AI123" s="32">
        <f t="shared" si="10"/>
        <v>1.8830257103949243E-3</v>
      </c>
      <c r="AJ123" s="29">
        <f t="shared" si="11"/>
        <v>2.0595337464492428E-4</v>
      </c>
    </row>
    <row r="124" spans="1:36" x14ac:dyDescent="0.25">
      <c r="A124" t="s">
        <v>85</v>
      </c>
      <c r="B124" t="s">
        <v>86</v>
      </c>
      <c r="C124">
        <v>20221003</v>
      </c>
      <c r="D124" t="s">
        <v>783</v>
      </c>
      <c r="E124" t="s">
        <v>784</v>
      </c>
      <c r="F124" t="s">
        <v>785</v>
      </c>
      <c r="H124" t="s">
        <v>786</v>
      </c>
      <c r="I124">
        <v>6771720</v>
      </c>
      <c r="J124" t="s">
        <v>78</v>
      </c>
      <c r="K124">
        <v>5930</v>
      </c>
      <c r="L124" t="s">
        <v>79</v>
      </c>
      <c r="M124">
        <v>45202030</v>
      </c>
      <c r="N124" t="s">
        <v>787</v>
      </c>
      <c r="O124">
        <v>6439</v>
      </c>
      <c r="P124">
        <v>1</v>
      </c>
      <c r="Q124">
        <v>53100</v>
      </c>
      <c r="R124" t="s">
        <v>80</v>
      </c>
      <c r="S124">
        <v>6.9404922196999997E-4</v>
      </c>
      <c r="T124">
        <v>5969783000</v>
      </c>
      <c r="U124">
        <v>220010464388.073</v>
      </c>
      <c r="V124">
        <v>0.86</v>
      </c>
      <c r="X124">
        <v>5134013380</v>
      </c>
      <c r="Y124">
        <v>189208999373.74301</v>
      </c>
      <c r="Z124">
        <v>1.9847604824140001E-2</v>
      </c>
      <c r="AA124">
        <v>0</v>
      </c>
      <c r="AB124">
        <v>0</v>
      </c>
      <c r="AD124" t="s">
        <v>1040</v>
      </c>
      <c r="AE124" s="30">
        <f t="shared" si="9"/>
        <v>1.9847604824140001E-2</v>
      </c>
      <c r="AF124" t="str">
        <f>VLOOKUP(M124,'Proforma GICS Map'!$G:$H,2,FALSE)</f>
        <v>Technology Hardware, Storage &amp; Peripherals</v>
      </c>
      <c r="AG124" t="b">
        <v>0</v>
      </c>
      <c r="AH124" t="s">
        <v>1213</v>
      </c>
      <c r="AI124" s="32">
        <f t="shared" si="10"/>
        <v>2.2284995928240611E-2</v>
      </c>
      <c r="AJ124" s="29">
        <f t="shared" si="11"/>
        <v>2.4373911041006106E-3</v>
      </c>
    </row>
    <row r="125" spans="1:36" x14ac:dyDescent="0.25">
      <c r="A125" t="s">
        <v>85</v>
      </c>
      <c r="B125" t="s">
        <v>86</v>
      </c>
      <c r="C125">
        <v>20221003</v>
      </c>
      <c r="D125" t="s">
        <v>788</v>
      </c>
      <c r="E125" t="s">
        <v>789</v>
      </c>
      <c r="F125" t="s">
        <v>790</v>
      </c>
      <c r="G125">
        <v>609839105</v>
      </c>
      <c r="H125" t="s">
        <v>791</v>
      </c>
      <c r="I125" t="s">
        <v>792</v>
      </c>
      <c r="J125" t="s">
        <v>65</v>
      </c>
      <c r="K125" t="s">
        <v>793</v>
      </c>
      <c r="L125" t="s">
        <v>38</v>
      </c>
      <c r="M125">
        <v>45301020</v>
      </c>
      <c r="N125">
        <v>16088801</v>
      </c>
      <c r="O125">
        <v>41292</v>
      </c>
      <c r="P125">
        <v>1</v>
      </c>
      <c r="Q125">
        <v>363.4</v>
      </c>
      <c r="R125" t="s">
        <v>39</v>
      </c>
      <c r="S125">
        <v>1</v>
      </c>
      <c r="T125">
        <v>46789000</v>
      </c>
      <c r="U125">
        <v>17003122600</v>
      </c>
      <c r="V125">
        <v>0.95</v>
      </c>
      <c r="X125">
        <v>44449550</v>
      </c>
      <c r="Y125">
        <v>16152966470</v>
      </c>
      <c r="Z125">
        <v>1.6944103942999999E-3</v>
      </c>
      <c r="AA125">
        <v>0</v>
      </c>
      <c r="AB125">
        <v>0</v>
      </c>
      <c r="AD125" t="s">
        <v>1040</v>
      </c>
      <c r="AE125" s="30">
        <f t="shared" si="9"/>
        <v>1.6944103942999999E-3</v>
      </c>
      <c r="AF125" t="str">
        <f>VLOOKUP(M125,'Proforma GICS Map'!$G:$H,2,FALSE)</f>
        <v>Semiconductors</v>
      </c>
      <c r="AG125" t="b">
        <v>0</v>
      </c>
      <c r="AH125" t="s">
        <v>1213</v>
      </c>
      <c r="AI125" s="32">
        <f t="shared" si="10"/>
        <v>1.9024929744589666E-3</v>
      </c>
      <c r="AJ125" s="29">
        <f t="shared" si="11"/>
        <v>2.0808258015896672E-4</v>
      </c>
    </row>
    <row r="126" spans="1:36" x14ac:dyDescent="0.25">
      <c r="A126" t="s">
        <v>85</v>
      </c>
      <c r="B126" t="s">
        <v>86</v>
      </c>
      <c r="C126">
        <v>20221003</v>
      </c>
      <c r="D126" t="s">
        <v>794</v>
      </c>
      <c r="E126" t="s">
        <v>795</v>
      </c>
      <c r="F126" t="s">
        <v>796</v>
      </c>
      <c r="H126" t="s">
        <v>797</v>
      </c>
      <c r="I126" t="s">
        <v>798</v>
      </c>
      <c r="J126" t="s">
        <v>47</v>
      </c>
      <c r="K126" t="s">
        <v>799</v>
      </c>
      <c r="L126" t="s">
        <v>48</v>
      </c>
      <c r="M126">
        <v>45202030</v>
      </c>
      <c r="N126" t="s">
        <v>800</v>
      </c>
      <c r="O126">
        <v>7227</v>
      </c>
      <c r="P126">
        <v>1</v>
      </c>
      <c r="Q126">
        <v>45.95</v>
      </c>
      <c r="R126" t="s">
        <v>49</v>
      </c>
      <c r="S126">
        <v>1.0137875101378799</v>
      </c>
      <c r="T126">
        <v>173107000</v>
      </c>
      <c r="U126">
        <v>8063936182.0762701</v>
      </c>
      <c r="V126">
        <v>1</v>
      </c>
      <c r="X126">
        <v>173107000</v>
      </c>
      <c r="Y126">
        <v>8063936182.0762701</v>
      </c>
      <c r="Z126">
        <v>8.4588903909999999E-4</v>
      </c>
      <c r="AA126">
        <v>0</v>
      </c>
      <c r="AB126">
        <v>0</v>
      </c>
      <c r="AD126" t="s">
        <v>1040</v>
      </c>
      <c r="AE126" s="30">
        <f t="shared" si="9"/>
        <v>8.4588903909999999E-4</v>
      </c>
      <c r="AF126" t="str">
        <f>VLOOKUP(M126,'Proforma GICS Map'!$G:$H,2,FALSE)</f>
        <v>Technology Hardware, Storage &amp; Peripherals</v>
      </c>
      <c r="AG126" t="b">
        <v>0</v>
      </c>
      <c r="AH126" t="s">
        <v>1213</v>
      </c>
      <c r="AI126" s="32">
        <f t="shared" si="10"/>
        <v>9.497686979898477E-4</v>
      </c>
      <c r="AJ126" s="29">
        <f t="shared" si="11"/>
        <v>1.0387965888984771E-4</v>
      </c>
    </row>
    <row r="127" spans="1:36" x14ac:dyDescent="0.25">
      <c r="A127" t="s">
        <v>85</v>
      </c>
      <c r="B127" t="s">
        <v>86</v>
      </c>
      <c r="C127">
        <v>20221003</v>
      </c>
      <c r="D127" t="s">
        <v>808</v>
      </c>
      <c r="E127" t="s">
        <v>809</v>
      </c>
      <c r="F127" t="s">
        <v>810</v>
      </c>
      <c r="G127" t="s">
        <v>811</v>
      </c>
      <c r="H127" t="s">
        <v>812</v>
      </c>
      <c r="I127">
        <v>2379504</v>
      </c>
      <c r="J127" t="s">
        <v>65</v>
      </c>
      <c r="K127" t="s">
        <v>813</v>
      </c>
      <c r="L127" t="s">
        <v>38</v>
      </c>
      <c r="M127">
        <v>45301020</v>
      </c>
      <c r="N127">
        <v>11776801</v>
      </c>
      <c r="O127">
        <v>27016</v>
      </c>
      <c r="P127">
        <v>1</v>
      </c>
      <c r="Q127">
        <v>121.39</v>
      </c>
      <c r="R127" t="s">
        <v>39</v>
      </c>
      <c r="S127">
        <v>1</v>
      </c>
      <c r="T127">
        <v>2504014000</v>
      </c>
      <c r="U127">
        <v>303962259460</v>
      </c>
      <c r="V127">
        <v>1</v>
      </c>
      <c r="X127">
        <v>2504014000</v>
      </c>
      <c r="Y127">
        <v>303962259460</v>
      </c>
      <c r="Z127">
        <v>3.1884967560659998E-2</v>
      </c>
      <c r="AA127">
        <v>0</v>
      </c>
      <c r="AB127">
        <v>0</v>
      </c>
      <c r="AD127" t="s">
        <v>1040</v>
      </c>
      <c r="AE127" s="30">
        <f t="shared" si="9"/>
        <v>3.1884967560659998E-2</v>
      </c>
      <c r="AF127" t="str">
        <f>VLOOKUP(M127,'Proforma GICS Map'!$G:$H,2,FALSE)</f>
        <v>Semiconductors</v>
      </c>
      <c r="AG127" t="b">
        <v>0</v>
      </c>
      <c r="AH127" t="s">
        <v>1213</v>
      </c>
      <c r="AI127" s="32">
        <f t="shared" si="10"/>
        <v>3.5800610630706248E-2</v>
      </c>
      <c r="AJ127" s="29">
        <f t="shared" si="11"/>
        <v>3.91564307004625E-3</v>
      </c>
    </row>
    <row r="128" spans="1:36" x14ac:dyDescent="0.25">
      <c r="A128" t="s">
        <v>85</v>
      </c>
      <c r="B128" t="s">
        <v>86</v>
      </c>
      <c r="C128">
        <v>20221003</v>
      </c>
      <c r="D128" t="s">
        <v>814</v>
      </c>
      <c r="E128" t="s">
        <v>815</v>
      </c>
      <c r="F128" t="s">
        <v>816</v>
      </c>
      <c r="H128" t="s">
        <v>817</v>
      </c>
      <c r="I128">
        <v>5959378</v>
      </c>
      <c r="J128" t="s">
        <v>60</v>
      </c>
      <c r="K128" t="s">
        <v>818</v>
      </c>
      <c r="L128" t="s">
        <v>61</v>
      </c>
      <c r="M128">
        <v>45201020</v>
      </c>
      <c r="N128" t="s">
        <v>819</v>
      </c>
      <c r="O128">
        <v>2623</v>
      </c>
      <c r="P128">
        <v>1</v>
      </c>
      <c r="Q128">
        <v>65.489999999999995</v>
      </c>
      <c r="R128" t="s">
        <v>62</v>
      </c>
      <c r="S128">
        <v>9.0175391135759994E-2</v>
      </c>
      <c r="T128">
        <v>3072396000</v>
      </c>
      <c r="U128">
        <v>18144299926.958099</v>
      </c>
      <c r="V128">
        <v>1</v>
      </c>
      <c r="X128">
        <v>3072396000</v>
      </c>
      <c r="Y128">
        <v>18144299926.958099</v>
      </c>
      <c r="Z128">
        <v>1.9032968619499999E-3</v>
      </c>
      <c r="AA128">
        <v>0</v>
      </c>
      <c r="AB128">
        <v>0</v>
      </c>
      <c r="AD128" t="s">
        <v>1040</v>
      </c>
      <c r="AE128" s="30">
        <f t="shared" si="9"/>
        <v>1.9032968619499999E-3</v>
      </c>
      <c r="AF128" t="str">
        <f>VLOOKUP(M128,'Proforma GICS Map'!$G:$H,2,FALSE)</f>
        <v>Communications Equipment</v>
      </c>
      <c r="AG128" t="b">
        <v>0</v>
      </c>
      <c r="AH128" t="s">
        <v>1213</v>
      </c>
      <c r="AI128" s="32">
        <f t="shared" si="10"/>
        <v>2.1370318078493557E-3</v>
      </c>
      <c r="AJ128" s="29">
        <f t="shared" si="11"/>
        <v>2.3373494589935579E-4</v>
      </c>
    </row>
    <row r="129" spans="1:36" x14ac:dyDescent="0.25">
      <c r="A129" t="s">
        <v>85</v>
      </c>
      <c r="B129" t="s">
        <v>86</v>
      </c>
      <c r="C129">
        <v>20221003</v>
      </c>
      <c r="D129" t="s">
        <v>825</v>
      </c>
      <c r="E129" t="s">
        <v>826</v>
      </c>
      <c r="F129" t="s">
        <v>827</v>
      </c>
      <c r="G129" t="s">
        <v>828</v>
      </c>
      <c r="H129" t="s">
        <v>829</v>
      </c>
      <c r="I129" t="s">
        <v>830</v>
      </c>
      <c r="J129" t="s">
        <v>65</v>
      </c>
      <c r="K129" t="s">
        <v>831</v>
      </c>
      <c r="L129" t="s">
        <v>38</v>
      </c>
      <c r="M129">
        <v>45203030</v>
      </c>
      <c r="N129">
        <v>2832002</v>
      </c>
      <c r="O129">
        <v>324626</v>
      </c>
      <c r="P129">
        <v>1</v>
      </c>
      <c r="Q129">
        <v>156.08000000000001</v>
      </c>
      <c r="R129" t="s">
        <v>39</v>
      </c>
      <c r="S129">
        <v>1</v>
      </c>
      <c r="T129">
        <v>135243000</v>
      </c>
      <c r="U129">
        <v>21108727440</v>
      </c>
      <c r="V129">
        <v>1</v>
      </c>
      <c r="X129">
        <v>135243000</v>
      </c>
      <c r="Y129">
        <v>21108727440</v>
      </c>
      <c r="Z129">
        <v>2.2142587401000001E-3</v>
      </c>
      <c r="AA129">
        <v>0</v>
      </c>
      <c r="AB129">
        <v>0</v>
      </c>
      <c r="AD129" t="s">
        <v>1040</v>
      </c>
      <c r="AE129" s="30">
        <f t="shared" si="9"/>
        <v>2.2142587401000001E-3</v>
      </c>
      <c r="AF129" t="str">
        <f>VLOOKUP(M129,'Proforma GICS Map'!$G:$H,2,FALSE)</f>
        <v>Technology Distributors</v>
      </c>
      <c r="AG129" t="b">
        <v>0</v>
      </c>
      <c r="AH129" t="s">
        <v>1213</v>
      </c>
      <c r="AI129" s="32">
        <f t="shared" si="10"/>
        <v>2.4861814533543823E-3</v>
      </c>
      <c r="AJ129" s="29">
        <f t="shared" si="11"/>
        <v>2.7192271325438217E-4</v>
      </c>
    </row>
    <row r="130" spans="1:36" x14ac:dyDescent="0.25">
      <c r="A130" t="s">
        <v>85</v>
      </c>
      <c r="B130" t="s">
        <v>86</v>
      </c>
      <c r="C130">
        <v>20221003</v>
      </c>
      <c r="D130" t="s">
        <v>832</v>
      </c>
      <c r="E130" t="s">
        <v>833</v>
      </c>
      <c r="F130" t="s">
        <v>834</v>
      </c>
      <c r="G130" s="1">
        <v>3.4959000000000003E+113</v>
      </c>
      <c r="H130" t="s">
        <v>835</v>
      </c>
      <c r="I130" t="s">
        <v>836</v>
      </c>
      <c r="J130" t="s">
        <v>65</v>
      </c>
      <c r="K130" t="s">
        <v>837</v>
      </c>
      <c r="L130" t="s">
        <v>38</v>
      </c>
      <c r="M130">
        <v>45103020</v>
      </c>
      <c r="N130">
        <v>18337701</v>
      </c>
      <c r="O130">
        <v>210994</v>
      </c>
      <c r="P130">
        <v>1</v>
      </c>
      <c r="Q130">
        <v>49.13</v>
      </c>
      <c r="R130" t="s">
        <v>39</v>
      </c>
      <c r="S130">
        <v>1</v>
      </c>
      <c r="T130">
        <v>788521000</v>
      </c>
      <c r="U130">
        <v>38740036730</v>
      </c>
      <c r="V130">
        <v>0.83</v>
      </c>
      <c r="X130">
        <v>654472430</v>
      </c>
      <c r="Y130">
        <v>32154230485.900002</v>
      </c>
      <c r="Z130">
        <v>3.3729075372800001E-3</v>
      </c>
      <c r="AA130">
        <v>0</v>
      </c>
      <c r="AB130">
        <v>0</v>
      </c>
      <c r="AD130" t="s">
        <v>1040</v>
      </c>
      <c r="AE130" s="30">
        <f t="shared" si="9"/>
        <v>3.3729075372800001E-3</v>
      </c>
      <c r="AF130" t="str">
        <f>VLOOKUP(M130,'Proforma GICS Map'!$G:$H,2,FALSE)</f>
        <v>Systems Software</v>
      </c>
      <c r="AG130" t="b">
        <v>0</v>
      </c>
      <c r="AH130" t="s">
        <v>1213</v>
      </c>
      <c r="AI130" s="32">
        <f t="shared" si="10"/>
        <v>3.7871184659593413E-3</v>
      </c>
      <c r="AJ130" s="29">
        <f t="shared" ref="AJ130:AJ161" si="12">ABS(AI130-AE130)</f>
        <v>4.1421092867934125E-4</v>
      </c>
    </row>
    <row r="131" spans="1:36" x14ac:dyDescent="0.25">
      <c r="AE131" s="30"/>
      <c r="AI131" s="32"/>
      <c r="AJ131" s="29"/>
    </row>
    <row r="132" spans="1:36" x14ac:dyDescent="0.25">
      <c r="AE132" s="30"/>
      <c r="AI132" s="32"/>
      <c r="AJ132" s="29"/>
    </row>
    <row r="133" spans="1:36" x14ac:dyDescent="0.25">
      <c r="AE133" s="30"/>
      <c r="AI133" s="32"/>
      <c r="AJ133" s="29"/>
    </row>
    <row r="134" spans="1:36" x14ac:dyDescent="0.25">
      <c r="AE134" s="30"/>
      <c r="AI134" s="32"/>
      <c r="AJ134" s="29"/>
    </row>
    <row r="135" spans="1:36" x14ac:dyDescent="0.25">
      <c r="AE135" s="30"/>
      <c r="AI135" s="32"/>
      <c r="AJ135" s="29"/>
    </row>
    <row r="136" spans="1:36" x14ac:dyDescent="0.25">
      <c r="AE136" s="30"/>
      <c r="AI136" s="32"/>
      <c r="AJ136" s="29"/>
    </row>
    <row r="137" spans="1:36" x14ac:dyDescent="0.25">
      <c r="AE137" s="30"/>
      <c r="AI137" s="32"/>
      <c r="AJ137" s="29"/>
    </row>
    <row r="138" spans="1:36" x14ac:dyDescent="0.25">
      <c r="AE138" s="30"/>
      <c r="AI138" s="32"/>
      <c r="AJ138" s="29"/>
    </row>
    <row r="139" spans="1:36" x14ac:dyDescent="0.25">
      <c r="AE139" s="30"/>
      <c r="AI139" s="32"/>
      <c r="AJ139" s="29"/>
    </row>
    <row r="140" spans="1:36" x14ac:dyDescent="0.25">
      <c r="AE140" s="30"/>
      <c r="AI140" s="32"/>
      <c r="AJ140" s="29"/>
    </row>
    <row r="141" spans="1:36" x14ac:dyDescent="0.25">
      <c r="AE141" s="30"/>
      <c r="AI141" s="32"/>
      <c r="AJ141" s="29"/>
    </row>
    <row r="142" spans="1:36" x14ac:dyDescent="0.25">
      <c r="AE142" s="30"/>
      <c r="AI142" s="32"/>
      <c r="AJ142" s="29"/>
    </row>
    <row r="143" spans="1:36" x14ac:dyDescent="0.25">
      <c r="AE143" s="30"/>
      <c r="AI143" s="32"/>
      <c r="AJ143" s="29"/>
    </row>
  </sheetData>
  <autoFilter ref="A1:AN1" xr:uid="{E2750F58-4E84-4662-89EA-55414AB31F4E}">
    <sortState xmlns:xlrd2="http://schemas.microsoft.com/office/spreadsheetml/2017/richdata2" ref="A2:AN130">
      <sortCondition ref="AD1"/>
    </sortState>
  </autoFilter>
  <pageMargins left="0.7" right="0.7" top="0.75" bottom="0.75" header="0.3" footer="0.3"/>
  <pageSetup orientation="portrait" horizontalDpi="90" verticalDpi="9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52E24F-85BA-4B0D-96DE-B856BB636282}">
  <dimension ref="A1:AN644"/>
  <sheetViews>
    <sheetView workbookViewId="0">
      <pane ySplit="1" topLeftCell="A2" activePane="bottomLeft" state="frozen"/>
      <selection activeCell="I1" sqref="I1"/>
      <selection pane="bottomLeft" activeCell="B18" sqref="B17:B18"/>
    </sheetView>
  </sheetViews>
  <sheetFormatPr defaultRowHeight="15" x14ac:dyDescent="0.25"/>
  <cols>
    <col min="1" max="1" width="13.28515625" bestFit="1" customWidth="1"/>
    <col min="2" max="2" width="28" customWidth="1"/>
    <col min="3" max="3" width="17.42578125" bestFit="1" customWidth="1"/>
    <col min="4" max="4" width="49" bestFit="1" customWidth="1"/>
    <col min="5" max="5" width="14.28515625" bestFit="1" customWidth="1"/>
    <col min="6" max="6" width="21.140625" bestFit="1" customWidth="1"/>
    <col min="7" max="7" width="11.140625" bestFit="1" customWidth="1"/>
    <col min="8" max="8" width="16" bestFit="1" customWidth="1"/>
    <col min="9" max="9" width="10.140625" bestFit="1" customWidth="1"/>
    <col min="10" max="10" width="6.7109375" bestFit="1" customWidth="1"/>
    <col min="11" max="11" width="11.140625" bestFit="1" customWidth="1"/>
    <col min="12" max="12" width="11.7109375" bestFit="1" customWidth="1"/>
    <col min="13" max="13" width="12.5703125" bestFit="1" customWidth="1"/>
    <col min="14" max="14" width="10.85546875" bestFit="1" customWidth="1"/>
    <col min="15" max="15" width="12.5703125" bestFit="1" customWidth="1"/>
    <col min="16" max="16" width="12" bestFit="1" customWidth="1"/>
    <col min="17" max="17" width="14.28515625" bestFit="1" customWidth="1"/>
    <col min="18" max="18" width="18" bestFit="1" customWidth="1"/>
    <col min="19" max="19" width="12" bestFit="1" customWidth="1"/>
    <col min="20" max="20" width="23.85546875" bestFit="1" customWidth="1"/>
    <col min="21" max="21" width="14.5703125" bestFit="1" customWidth="1"/>
    <col min="22" max="22" width="6.7109375" bestFit="1" customWidth="1"/>
    <col min="23" max="23" width="7.42578125" bestFit="1" customWidth="1"/>
    <col min="24" max="24" width="16" bestFit="1" customWidth="1"/>
    <col min="25" max="25" width="20.7109375" bestFit="1" customWidth="1"/>
    <col min="26" max="26" width="16.28515625" bestFit="1" customWidth="1"/>
    <col min="27" max="27" width="21.42578125" bestFit="1" customWidth="1"/>
    <col min="28" max="28" width="22" bestFit="1" customWidth="1"/>
    <col min="29" max="29" width="12" bestFit="1" customWidth="1"/>
    <col min="30" max="30" width="22.5703125" bestFit="1" customWidth="1"/>
  </cols>
  <sheetData>
    <row r="1" spans="1:40" ht="15.75" thickBot="1" x14ac:dyDescent="0.3">
      <c r="A1" t="s">
        <v>1608</v>
      </c>
      <c r="B1" t="s">
        <v>1609</v>
      </c>
      <c r="C1" t="s">
        <v>1610</v>
      </c>
      <c r="D1" t="s">
        <v>2</v>
      </c>
      <c r="E1" t="s">
        <v>3</v>
      </c>
      <c r="F1" t="s">
        <v>4</v>
      </c>
      <c r="G1" t="s">
        <v>5</v>
      </c>
      <c r="H1" t="s">
        <v>6</v>
      </c>
      <c r="I1" t="s">
        <v>7</v>
      </c>
      <c r="J1" t="s">
        <v>8</v>
      </c>
      <c r="K1" t="s">
        <v>10</v>
      </c>
      <c r="L1" t="s">
        <v>13</v>
      </c>
      <c r="M1" t="s">
        <v>14</v>
      </c>
      <c r="N1" t="s">
        <v>12</v>
      </c>
      <c r="O1" t="s">
        <v>1611</v>
      </c>
      <c r="P1" t="s">
        <v>1612</v>
      </c>
      <c r="Q1" t="s">
        <v>9</v>
      </c>
      <c r="R1" t="s">
        <v>1613</v>
      </c>
      <c r="S1" t="s">
        <v>1614</v>
      </c>
      <c r="T1" t="s">
        <v>29</v>
      </c>
      <c r="U1" t="s">
        <v>1615</v>
      </c>
      <c r="V1" t="s">
        <v>1616</v>
      </c>
      <c r="W1" t="s">
        <v>17</v>
      </c>
      <c r="X1" t="s">
        <v>16</v>
      </c>
      <c r="Y1" t="s">
        <v>18</v>
      </c>
      <c r="Z1" t="s">
        <v>19</v>
      </c>
      <c r="AA1" t="s">
        <v>20</v>
      </c>
      <c r="AB1" t="s">
        <v>21</v>
      </c>
      <c r="AC1" t="s">
        <v>22</v>
      </c>
      <c r="AD1" t="s">
        <v>30</v>
      </c>
      <c r="AE1" s="19" t="s">
        <v>31</v>
      </c>
      <c r="AF1" s="20" t="s">
        <v>23</v>
      </c>
      <c r="AG1" s="21" t="s">
        <v>24</v>
      </c>
      <c r="AH1" s="20" t="s">
        <v>25</v>
      </c>
      <c r="AI1" s="20" t="s">
        <v>26</v>
      </c>
      <c r="AJ1" s="22" t="s">
        <v>27</v>
      </c>
      <c r="AK1" s="23" t="s">
        <v>28</v>
      </c>
      <c r="AL1" s="24" t="s">
        <v>1617</v>
      </c>
      <c r="AM1" s="23"/>
      <c r="AN1" s="24"/>
    </row>
    <row r="2" spans="1:40" x14ac:dyDescent="0.25">
      <c r="A2" t="s">
        <v>86</v>
      </c>
      <c r="B2" t="s">
        <v>85</v>
      </c>
      <c r="C2" t="s">
        <v>1626</v>
      </c>
      <c r="D2">
        <v>20221003</v>
      </c>
      <c r="E2" t="s">
        <v>657</v>
      </c>
      <c r="F2" t="s">
        <v>658</v>
      </c>
      <c r="G2" t="s">
        <v>659</v>
      </c>
      <c r="H2" t="s">
        <v>660</v>
      </c>
      <c r="I2" t="s">
        <v>661</v>
      </c>
      <c r="J2">
        <v>2045623</v>
      </c>
      <c r="K2" t="s">
        <v>662</v>
      </c>
      <c r="L2">
        <v>6308001</v>
      </c>
      <c r="M2">
        <v>18079</v>
      </c>
      <c r="N2">
        <v>45103010</v>
      </c>
      <c r="O2" t="s">
        <v>1627</v>
      </c>
      <c r="Q2" t="s">
        <v>65</v>
      </c>
      <c r="R2" t="s">
        <v>38</v>
      </c>
      <c r="S2" t="s">
        <v>38</v>
      </c>
      <c r="W2" t="s">
        <v>39</v>
      </c>
      <c r="X2">
        <v>221.7</v>
      </c>
      <c r="Y2">
        <v>1</v>
      </c>
      <c r="Z2">
        <v>87069000</v>
      </c>
      <c r="AA2">
        <v>19303197300</v>
      </c>
      <c r="AB2">
        <v>1</v>
      </c>
      <c r="AC2">
        <v>1</v>
      </c>
      <c r="AF2">
        <v>87069000</v>
      </c>
      <c r="AG2">
        <v>19303197300</v>
      </c>
      <c r="AH2">
        <v>2.02486262873838E-3</v>
      </c>
    </row>
    <row r="3" spans="1:40" x14ac:dyDescent="0.25">
      <c r="A3" t="s">
        <v>86</v>
      </c>
      <c r="B3" t="s">
        <v>85</v>
      </c>
      <c r="C3" t="s">
        <v>1626</v>
      </c>
      <c r="D3">
        <v>20221003</v>
      </c>
      <c r="E3" t="s">
        <v>476</v>
      </c>
      <c r="F3" t="s">
        <v>477</v>
      </c>
      <c r="G3" t="s">
        <v>478</v>
      </c>
      <c r="I3" t="s">
        <v>479</v>
      </c>
      <c r="J3">
        <v>5165294</v>
      </c>
      <c r="K3" t="s">
        <v>480</v>
      </c>
      <c r="L3" t="s">
        <v>481</v>
      </c>
      <c r="M3">
        <v>21009</v>
      </c>
      <c r="N3">
        <v>45301010</v>
      </c>
      <c r="O3" t="s">
        <v>1628</v>
      </c>
      <c r="Q3" t="s">
        <v>40</v>
      </c>
      <c r="R3" t="s">
        <v>41</v>
      </c>
      <c r="S3" t="s">
        <v>41</v>
      </c>
      <c r="W3" t="s">
        <v>36</v>
      </c>
      <c r="X3">
        <v>233.75</v>
      </c>
      <c r="Y3">
        <v>0.98080000000000001</v>
      </c>
      <c r="Z3">
        <v>49297000</v>
      </c>
      <c r="AA3">
        <v>11301928814</v>
      </c>
      <c r="AB3">
        <v>0.94</v>
      </c>
      <c r="AC3">
        <v>1</v>
      </c>
      <c r="AF3">
        <v>46339180</v>
      </c>
      <c r="AG3">
        <v>10623813085.16</v>
      </c>
      <c r="AH3">
        <v>1.1144144545858401E-3</v>
      </c>
    </row>
    <row r="4" spans="1:40" x14ac:dyDescent="0.25">
      <c r="A4" t="s">
        <v>86</v>
      </c>
      <c r="B4" t="s">
        <v>85</v>
      </c>
      <c r="C4" t="s">
        <v>1626</v>
      </c>
      <c r="D4">
        <v>20221003</v>
      </c>
      <c r="E4" t="s">
        <v>282</v>
      </c>
      <c r="F4" t="s">
        <v>283</v>
      </c>
      <c r="G4" t="s">
        <v>284</v>
      </c>
      <c r="I4" t="s">
        <v>285</v>
      </c>
      <c r="J4" t="s">
        <v>286</v>
      </c>
      <c r="K4" t="s">
        <v>287</v>
      </c>
      <c r="L4" t="s">
        <v>288</v>
      </c>
      <c r="M4">
        <v>15282</v>
      </c>
      <c r="N4">
        <v>45301010</v>
      </c>
      <c r="O4" t="s">
        <v>1628</v>
      </c>
      <c r="Q4" t="s">
        <v>40</v>
      </c>
      <c r="R4" t="s">
        <v>41</v>
      </c>
      <c r="S4" t="s">
        <v>41</v>
      </c>
      <c r="W4" t="s">
        <v>36</v>
      </c>
      <c r="X4">
        <v>433.6</v>
      </c>
      <c r="Y4">
        <v>0.98080000000000001</v>
      </c>
      <c r="Z4">
        <v>406474000</v>
      </c>
      <c r="AA4">
        <v>172863181573.12</v>
      </c>
      <c r="AB4">
        <v>1</v>
      </c>
      <c r="AC4">
        <v>1</v>
      </c>
      <c r="AF4">
        <v>406474000</v>
      </c>
      <c r="AG4">
        <v>172863181573.12</v>
      </c>
      <c r="AH4">
        <v>1.8132964752540202E-2</v>
      </c>
    </row>
    <row r="5" spans="1:40" x14ac:dyDescent="0.25">
      <c r="A5" t="s">
        <v>86</v>
      </c>
      <c r="B5" t="s">
        <v>85</v>
      </c>
      <c r="C5" t="s">
        <v>1626</v>
      </c>
      <c r="D5">
        <v>20221003</v>
      </c>
      <c r="E5" t="s">
        <v>142</v>
      </c>
      <c r="F5" t="s">
        <v>143</v>
      </c>
      <c r="G5" t="s">
        <v>144</v>
      </c>
      <c r="H5" t="s">
        <v>145</v>
      </c>
      <c r="I5" t="s">
        <v>146</v>
      </c>
      <c r="J5" t="s">
        <v>147</v>
      </c>
      <c r="K5" t="s">
        <v>148</v>
      </c>
      <c r="L5">
        <v>14335701</v>
      </c>
      <c r="M5">
        <v>35488</v>
      </c>
      <c r="N5">
        <v>45102010</v>
      </c>
      <c r="O5" t="s">
        <v>1623</v>
      </c>
      <c r="Q5" t="s">
        <v>37</v>
      </c>
      <c r="R5" t="s">
        <v>38</v>
      </c>
      <c r="S5" t="s">
        <v>38</v>
      </c>
      <c r="W5" t="s">
        <v>39</v>
      </c>
      <c r="X5">
        <v>257.3</v>
      </c>
      <c r="Y5">
        <v>1</v>
      </c>
      <c r="Z5">
        <v>632548000</v>
      </c>
      <c r="AA5">
        <v>162754600400</v>
      </c>
      <c r="AB5">
        <v>1</v>
      </c>
      <c r="AC5">
        <v>1</v>
      </c>
      <c r="AF5">
        <v>632548000</v>
      </c>
      <c r="AG5">
        <v>162754600400</v>
      </c>
      <c r="AH5">
        <v>1.7072596983983002E-2</v>
      </c>
    </row>
    <row r="6" spans="1:40" x14ac:dyDescent="0.25">
      <c r="A6" t="s">
        <v>86</v>
      </c>
      <c r="B6" t="s">
        <v>85</v>
      </c>
      <c r="C6" t="s">
        <v>1626</v>
      </c>
      <c r="D6">
        <v>20221003</v>
      </c>
      <c r="E6" t="s">
        <v>299</v>
      </c>
      <c r="F6" t="s">
        <v>300</v>
      </c>
      <c r="G6" t="s">
        <v>301</v>
      </c>
      <c r="H6" t="s">
        <v>302</v>
      </c>
      <c r="I6" t="s">
        <v>303</v>
      </c>
      <c r="J6">
        <v>2008154</v>
      </c>
      <c r="K6" t="s">
        <v>304</v>
      </c>
      <c r="L6">
        <v>1254001</v>
      </c>
      <c r="M6">
        <v>3990</v>
      </c>
      <c r="N6">
        <v>45103010</v>
      </c>
      <c r="O6" t="s">
        <v>1627</v>
      </c>
      <c r="Q6" t="s">
        <v>65</v>
      </c>
      <c r="R6" t="s">
        <v>38</v>
      </c>
      <c r="S6" t="s">
        <v>38</v>
      </c>
      <c r="W6" t="s">
        <v>39</v>
      </c>
      <c r="X6">
        <v>275.2</v>
      </c>
      <c r="Y6">
        <v>1</v>
      </c>
      <c r="Z6">
        <v>468000000</v>
      </c>
      <c r="AA6">
        <v>128793600000</v>
      </c>
      <c r="AB6">
        <v>1</v>
      </c>
      <c r="AC6">
        <v>1</v>
      </c>
      <c r="AF6">
        <v>468000000</v>
      </c>
      <c r="AG6">
        <v>128793600000</v>
      </c>
      <c r="AH6">
        <v>1.35101632857827E-2</v>
      </c>
    </row>
    <row r="7" spans="1:40" x14ac:dyDescent="0.25">
      <c r="A7" t="s">
        <v>86</v>
      </c>
      <c r="B7" t="s">
        <v>85</v>
      </c>
      <c r="C7" t="s">
        <v>1626</v>
      </c>
      <c r="D7">
        <v>20221003</v>
      </c>
      <c r="E7" t="s">
        <v>202</v>
      </c>
      <c r="F7" t="s">
        <v>203</v>
      </c>
      <c r="G7" t="s">
        <v>204</v>
      </c>
      <c r="H7">
        <v>7903107</v>
      </c>
      <c r="I7" t="s">
        <v>205</v>
      </c>
      <c r="J7">
        <v>2007849</v>
      </c>
      <c r="K7" t="s">
        <v>206</v>
      </c>
      <c r="L7">
        <v>116101</v>
      </c>
      <c r="M7">
        <v>5142</v>
      </c>
      <c r="N7">
        <v>45301020</v>
      </c>
      <c r="O7" t="s">
        <v>1628</v>
      </c>
      <c r="Q7" t="s">
        <v>65</v>
      </c>
      <c r="R7" t="s">
        <v>38</v>
      </c>
      <c r="S7" t="s">
        <v>38</v>
      </c>
      <c r="W7" t="s">
        <v>39</v>
      </c>
      <c r="X7">
        <v>63.36</v>
      </c>
      <c r="Y7">
        <v>1</v>
      </c>
      <c r="Z7">
        <v>1614321000</v>
      </c>
      <c r="AA7">
        <v>102283378560</v>
      </c>
      <c r="AB7">
        <v>1</v>
      </c>
      <c r="AC7">
        <v>1</v>
      </c>
      <c r="AF7">
        <v>1614321000</v>
      </c>
      <c r="AG7">
        <v>102283378560</v>
      </c>
      <c r="AH7">
        <v>1.0729299792591599E-2</v>
      </c>
    </row>
    <row r="8" spans="1:40" x14ac:dyDescent="0.25">
      <c r="A8" t="s">
        <v>86</v>
      </c>
      <c r="B8" t="s">
        <v>85</v>
      </c>
      <c r="C8" t="s">
        <v>1626</v>
      </c>
      <c r="D8">
        <v>20221003</v>
      </c>
      <c r="E8" t="s">
        <v>465</v>
      </c>
      <c r="F8" t="s">
        <v>466</v>
      </c>
      <c r="G8" t="s">
        <v>467</v>
      </c>
      <c r="I8" t="s">
        <v>468</v>
      </c>
      <c r="J8">
        <v>6870490</v>
      </c>
      <c r="K8">
        <v>6857</v>
      </c>
      <c r="L8" t="s">
        <v>469</v>
      </c>
      <c r="M8">
        <v>1044</v>
      </c>
      <c r="N8">
        <v>45301010</v>
      </c>
      <c r="O8" t="s">
        <v>1628</v>
      </c>
      <c r="Q8" t="s">
        <v>44</v>
      </c>
      <c r="R8" t="s">
        <v>45</v>
      </c>
      <c r="S8" t="s">
        <v>45</v>
      </c>
      <c r="W8" t="s">
        <v>46</v>
      </c>
      <c r="X8">
        <v>6700</v>
      </c>
      <c r="Y8">
        <v>6.9067928307500002E-3</v>
      </c>
      <c r="Z8">
        <v>199542000</v>
      </c>
      <c r="AA8">
        <v>9233908208.7245598</v>
      </c>
      <c r="AB8">
        <v>0.95</v>
      </c>
      <c r="AC8">
        <v>1</v>
      </c>
      <c r="AF8">
        <v>189564900</v>
      </c>
      <c r="AG8">
        <v>8772212798.2883301</v>
      </c>
      <c r="AH8">
        <v>9.2018568688590505E-4</v>
      </c>
    </row>
    <row r="9" spans="1:40" x14ac:dyDescent="0.25">
      <c r="A9" t="s">
        <v>86</v>
      </c>
      <c r="B9" t="s">
        <v>85</v>
      </c>
      <c r="C9" t="s">
        <v>1626</v>
      </c>
      <c r="D9">
        <v>20221003</v>
      </c>
      <c r="E9" t="s">
        <v>338</v>
      </c>
      <c r="F9" t="s">
        <v>339</v>
      </c>
      <c r="G9" t="s">
        <v>340</v>
      </c>
      <c r="I9" t="s">
        <v>341</v>
      </c>
      <c r="J9" t="s">
        <v>342</v>
      </c>
      <c r="K9" t="s">
        <v>343</v>
      </c>
      <c r="L9" t="s">
        <v>344</v>
      </c>
      <c r="M9">
        <v>817626</v>
      </c>
      <c r="N9">
        <v>45102020</v>
      </c>
      <c r="O9" t="s">
        <v>1624</v>
      </c>
      <c r="Q9" t="s">
        <v>40</v>
      </c>
      <c r="R9" t="s">
        <v>41</v>
      </c>
      <c r="S9" t="s">
        <v>41</v>
      </c>
      <c r="W9" t="s">
        <v>36</v>
      </c>
      <c r="X9">
        <v>1301.8</v>
      </c>
      <c r="Y9">
        <v>0.98080000000000001</v>
      </c>
      <c r="Z9">
        <v>30973000</v>
      </c>
      <c r="AA9">
        <v>39546494893.120003</v>
      </c>
      <c r="AB9">
        <v>1</v>
      </c>
      <c r="AC9">
        <v>1</v>
      </c>
      <c r="AF9">
        <v>30973000</v>
      </c>
      <c r="AG9">
        <v>39546494893.120003</v>
      </c>
      <c r="AH9">
        <v>4.1483396953452996E-3</v>
      </c>
    </row>
    <row r="10" spans="1:40" x14ac:dyDescent="0.25">
      <c r="A10" t="s">
        <v>86</v>
      </c>
      <c r="B10" t="s">
        <v>85</v>
      </c>
      <c r="C10" t="s">
        <v>1626</v>
      </c>
      <c r="D10">
        <v>20221003</v>
      </c>
      <c r="E10" t="s">
        <v>470</v>
      </c>
      <c r="F10" t="s">
        <v>471</v>
      </c>
      <c r="G10" t="s">
        <v>472</v>
      </c>
      <c r="H10" t="s">
        <v>473</v>
      </c>
      <c r="I10" t="s">
        <v>474</v>
      </c>
      <c r="J10">
        <v>2507457</v>
      </c>
      <c r="K10" t="s">
        <v>475</v>
      </c>
      <c r="L10">
        <v>12559501</v>
      </c>
      <c r="M10">
        <v>29170</v>
      </c>
      <c r="N10">
        <v>45102030</v>
      </c>
      <c r="O10" t="s">
        <v>1629</v>
      </c>
      <c r="Q10" t="s">
        <v>65</v>
      </c>
      <c r="R10" t="s">
        <v>38</v>
      </c>
      <c r="S10" t="s">
        <v>38</v>
      </c>
      <c r="W10" t="s">
        <v>39</v>
      </c>
      <c r="X10">
        <v>80.319999999999993</v>
      </c>
      <c r="Y10">
        <v>1</v>
      </c>
      <c r="Z10">
        <v>158957000</v>
      </c>
      <c r="AA10">
        <v>12767426240</v>
      </c>
      <c r="AB10">
        <v>1</v>
      </c>
      <c r="AC10">
        <v>1</v>
      </c>
      <c r="AF10">
        <v>158957000</v>
      </c>
      <c r="AG10">
        <v>12767426240</v>
      </c>
      <c r="AH10">
        <v>1.33927472515394E-3</v>
      </c>
    </row>
    <row r="11" spans="1:40" x14ac:dyDescent="0.25">
      <c r="A11" t="s">
        <v>86</v>
      </c>
      <c r="B11" t="s">
        <v>85</v>
      </c>
      <c r="C11" t="s">
        <v>1626</v>
      </c>
      <c r="D11">
        <v>20221003</v>
      </c>
      <c r="E11" t="s">
        <v>663</v>
      </c>
      <c r="F11" t="s">
        <v>664</v>
      </c>
      <c r="G11" t="s">
        <v>665</v>
      </c>
      <c r="I11" t="s">
        <v>666</v>
      </c>
      <c r="J11" t="s">
        <v>667</v>
      </c>
      <c r="K11" t="s">
        <v>668</v>
      </c>
      <c r="L11" t="s">
        <v>669</v>
      </c>
      <c r="M11">
        <v>225231</v>
      </c>
      <c r="N11">
        <v>45102020</v>
      </c>
      <c r="O11" t="s">
        <v>1630</v>
      </c>
      <c r="Q11" t="s">
        <v>58</v>
      </c>
      <c r="R11" t="s">
        <v>59</v>
      </c>
      <c r="S11" t="s">
        <v>59</v>
      </c>
      <c r="W11" t="s">
        <v>36</v>
      </c>
      <c r="X11">
        <v>47.91</v>
      </c>
      <c r="Y11">
        <v>0.98080000000000001</v>
      </c>
      <c r="Z11">
        <v>450499000</v>
      </c>
      <c r="AA11">
        <v>21169005673.872002</v>
      </c>
      <c r="AB11">
        <v>1</v>
      </c>
      <c r="AC11">
        <v>1</v>
      </c>
      <c r="AF11">
        <v>450499000</v>
      </c>
      <c r="AG11">
        <v>21169005673.872002</v>
      </c>
      <c r="AH11">
        <v>2.22058179328531E-3</v>
      </c>
    </row>
    <row r="12" spans="1:40" x14ac:dyDescent="0.25">
      <c r="A12" t="s">
        <v>86</v>
      </c>
      <c r="B12" t="s">
        <v>85</v>
      </c>
      <c r="C12" t="s">
        <v>1626</v>
      </c>
      <c r="D12">
        <v>20221003</v>
      </c>
      <c r="E12" t="s">
        <v>266</v>
      </c>
      <c r="F12" t="s">
        <v>267</v>
      </c>
      <c r="G12" t="s">
        <v>268</v>
      </c>
      <c r="H12">
        <v>32095101</v>
      </c>
      <c r="I12" t="s">
        <v>269</v>
      </c>
      <c r="J12">
        <v>2145084</v>
      </c>
      <c r="K12" t="s">
        <v>270</v>
      </c>
      <c r="L12">
        <v>1428201</v>
      </c>
      <c r="M12">
        <v>8455</v>
      </c>
      <c r="N12">
        <v>45203015</v>
      </c>
      <c r="O12" t="s">
        <v>1621</v>
      </c>
      <c r="Q12" t="s">
        <v>37</v>
      </c>
      <c r="R12" t="s">
        <v>38</v>
      </c>
      <c r="S12" t="s">
        <v>38</v>
      </c>
      <c r="W12" t="s">
        <v>39</v>
      </c>
      <c r="X12">
        <v>66.959999999999994</v>
      </c>
      <c r="Y12">
        <v>1</v>
      </c>
      <c r="Z12">
        <v>594828000</v>
      </c>
      <c r="AA12">
        <v>39829682880</v>
      </c>
      <c r="AB12">
        <v>1</v>
      </c>
      <c r="AC12">
        <v>1</v>
      </c>
      <c r="AF12">
        <v>594828000</v>
      </c>
      <c r="AG12">
        <v>39829682880</v>
      </c>
      <c r="AH12">
        <v>4.1780454877396499E-3</v>
      </c>
    </row>
    <row r="13" spans="1:40" x14ac:dyDescent="0.25">
      <c r="A13" t="s">
        <v>86</v>
      </c>
      <c r="B13" t="s">
        <v>85</v>
      </c>
      <c r="C13" t="s">
        <v>1626</v>
      </c>
      <c r="D13">
        <v>20221003</v>
      </c>
      <c r="E13" t="s">
        <v>316</v>
      </c>
      <c r="F13" t="s">
        <v>317</v>
      </c>
      <c r="G13" t="s">
        <v>318</v>
      </c>
      <c r="H13">
        <v>32654105</v>
      </c>
      <c r="I13" t="s">
        <v>319</v>
      </c>
      <c r="J13">
        <v>2032067</v>
      </c>
      <c r="K13" t="s">
        <v>320</v>
      </c>
      <c r="L13">
        <v>163201</v>
      </c>
      <c r="M13">
        <v>4798</v>
      </c>
      <c r="N13">
        <v>45301020</v>
      </c>
      <c r="O13" t="s">
        <v>1628</v>
      </c>
      <c r="Q13" t="s">
        <v>65</v>
      </c>
      <c r="R13" t="s">
        <v>38</v>
      </c>
      <c r="S13" t="s">
        <v>38</v>
      </c>
      <c r="W13" t="s">
        <v>39</v>
      </c>
      <c r="X13">
        <v>139.34</v>
      </c>
      <c r="Y13">
        <v>1</v>
      </c>
      <c r="Z13">
        <v>519806000</v>
      </c>
      <c r="AA13">
        <v>72429768040</v>
      </c>
      <c r="AB13">
        <v>1</v>
      </c>
      <c r="AC13">
        <v>1</v>
      </c>
      <c r="AF13">
        <v>519806000</v>
      </c>
      <c r="AG13">
        <v>72429768040</v>
      </c>
      <c r="AH13">
        <v>7.5977221924984498E-3</v>
      </c>
    </row>
    <row r="14" spans="1:40" x14ac:dyDescent="0.25">
      <c r="A14" t="s">
        <v>86</v>
      </c>
      <c r="B14" t="s">
        <v>85</v>
      </c>
      <c r="C14" t="s">
        <v>1626</v>
      </c>
      <c r="D14">
        <v>20221003</v>
      </c>
      <c r="E14" t="s">
        <v>492</v>
      </c>
      <c r="F14" t="s">
        <v>493</v>
      </c>
      <c r="G14" t="s">
        <v>494</v>
      </c>
      <c r="H14">
        <v>37833100</v>
      </c>
      <c r="I14" t="s">
        <v>495</v>
      </c>
      <c r="J14">
        <v>2046251</v>
      </c>
      <c r="K14" t="s">
        <v>496</v>
      </c>
      <c r="L14">
        <v>169001</v>
      </c>
      <c r="M14">
        <v>5080</v>
      </c>
      <c r="N14">
        <v>45202030</v>
      </c>
      <c r="O14" t="s">
        <v>1631</v>
      </c>
      <c r="Q14" t="s">
        <v>65</v>
      </c>
      <c r="R14" t="s">
        <v>38</v>
      </c>
      <c r="S14" t="s">
        <v>38</v>
      </c>
      <c r="W14" t="s">
        <v>39</v>
      </c>
      <c r="X14">
        <v>138.19999999999999</v>
      </c>
      <c r="Y14">
        <v>1</v>
      </c>
      <c r="Z14">
        <v>16070752000</v>
      </c>
      <c r="AA14">
        <v>2220977926400</v>
      </c>
      <c r="AB14">
        <v>0.94</v>
      </c>
      <c r="AC14">
        <v>1</v>
      </c>
      <c r="AF14">
        <v>15106506880</v>
      </c>
      <c r="AG14">
        <v>2087719250816</v>
      </c>
      <c r="AH14">
        <v>0.218997123874138</v>
      </c>
    </row>
    <row r="15" spans="1:40" x14ac:dyDescent="0.25">
      <c r="A15" t="s">
        <v>86</v>
      </c>
      <c r="B15" t="s">
        <v>85</v>
      </c>
      <c r="C15" t="s">
        <v>1626</v>
      </c>
      <c r="D15">
        <v>20221003</v>
      </c>
      <c r="E15" t="s">
        <v>435</v>
      </c>
      <c r="F15" t="s">
        <v>436</v>
      </c>
      <c r="G15" t="s">
        <v>437</v>
      </c>
      <c r="H15">
        <v>38222105</v>
      </c>
      <c r="I15" t="s">
        <v>438</v>
      </c>
      <c r="J15">
        <v>2046552</v>
      </c>
      <c r="K15" t="s">
        <v>439</v>
      </c>
      <c r="L15">
        <v>170401</v>
      </c>
      <c r="M15">
        <v>3957</v>
      </c>
      <c r="N15">
        <v>45301010</v>
      </c>
      <c r="O15" t="s">
        <v>1628</v>
      </c>
      <c r="Q15" t="s">
        <v>65</v>
      </c>
      <c r="R15" t="s">
        <v>38</v>
      </c>
      <c r="S15" t="s">
        <v>38</v>
      </c>
      <c r="W15" t="s">
        <v>39</v>
      </c>
      <c r="X15">
        <v>81.93</v>
      </c>
      <c r="Y15">
        <v>1</v>
      </c>
      <c r="Z15">
        <v>869947000</v>
      </c>
      <c r="AA15">
        <v>71274757710</v>
      </c>
      <c r="AB15">
        <v>1</v>
      </c>
      <c r="AC15">
        <v>1</v>
      </c>
      <c r="AF15">
        <v>869947000</v>
      </c>
      <c r="AG15">
        <v>71274757710</v>
      </c>
      <c r="AH15">
        <v>7.47656416791442E-3</v>
      </c>
    </row>
    <row r="16" spans="1:40" x14ac:dyDescent="0.25">
      <c r="A16" t="s">
        <v>86</v>
      </c>
      <c r="B16" t="s">
        <v>85</v>
      </c>
      <c r="C16" t="s">
        <v>1626</v>
      </c>
      <c r="D16">
        <v>20221003</v>
      </c>
      <c r="E16" t="s">
        <v>684</v>
      </c>
      <c r="F16" t="s">
        <v>685</v>
      </c>
      <c r="G16" t="s">
        <v>686</v>
      </c>
      <c r="H16">
        <v>40413106</v>
      </c>
      <c r="I16" t="s">
        <v>687</v>
      </c>
      <c r="J16" t="s">
        <v>688</v>
      </c>
      <c r="K16" t="s">
        <v>689</v>
      </c>
      <c r="L16">
        <v>2074801</v>
      </c>
      <c r="M16">
        <v>352425</v>
      </c>
      <c r="N16">
        <v>45201020</v>
      </c>
      <c r="O16" t="s">
        <v>1625</v>
      </c>
      <c r="Q16" t="s">
        <v>37</v>
      </c>
      <c r="R16" t="s">
        <v>38</v>
      </c>
      <c r="S16" t="s">
        <v>38</v>
      </c>
      <c r="W16" t="s">
        <v>39</v>
      </c>
      <c r="X16">
        <v>112.89</v>
      </c>
      <c r="Y16">
        <v>1</v>
      </c>
      <c r="Z16">
        <v>304280000</v>
      </c>
      <c r="AA16">
        <v>34350169200</v>
      </c>
      <c r="AB16">
        <v>0.81</v>
      </c>
      <c r="AC16">
        <v>1</v>
      </c>
      <c r="AF16">
        <v>246466800</v>
      </c>
      <c r="AG16">
        <v>27823637052</v>
      </c>
      <c r="AH16">
        <v>2.9186378808952799E-3</v>
      </c>
    </row>
    <row r="17" spans="1:34" x14ac:dyDescent="0.25">
      <c r="A17" t="s">
        <v>86</v>
      </c>
      <c r="B17" t="s">
        <v>85</v>
      </c>
      <c r="C17" t="s">
        <v>1626</v>
      </c>
      <c r="D17">
        <v>20221003</v>
      </c>
      <c r="E17" t="s">
        <v>250</v>
      </c>
      <c r="F17" t="s">
        <v>251</v>
      </c>
      <c r="G17" t="s">
        <v>252</v>
      </c>
      <c r="H17">
        <v>52769106</v>
      </c>
      <c r="I17" t="s">
        <v>253</v>
      </c>
      <c r="J17">
        <v>2065159</v>
      </c>
      <c r="K17" t="s">
        <v>254</v>
      </c>
      <c r="L17">
        <v>187801</v>
      </c>
      <c r="M17">
        <v>4737</v>
      </c>
      <c r="N17">
        <v>45103010</v>
      </c>
      <c r="O17" t="s">
        <v>1627</v>
      </c>
      <c r="Q17" t="s">
        <v>65</v>
      </c>
      <c r="R17" t="s">
        <v>38</v>
      </c>
      <c r="S17" t="s">
        <v>38</v>
      </c>
      <c r="W17" t="s">
        <v>39</v>
      </c>
      <c r="X17">
        <v>186.8</v>
      </c>
      <c r="Y17">
        <v>1</v>
      </c>
      <c r="Z17">
        <v>217272000</v>
      </c>
      <c r="AA17">
        <v>40586409600</v>
      </c>
      <c r="AB17">
        <v>1</v>
      </c>
      <c r="AC17">
        <v>1</v>
      </c>
      <c r="AF17">
        <v>217272000</v>
      </c>
      <c r="AG17">
        <v>40586409600</v>
      </c>
      <c r="AH17">
        <v>4.2574244440691097E-3</v>
      </c>
    </row>
    <row r="18" spans="1:34" x14ac:dyDescent="0.25">
      <c r="A18" t="s">
        <v>86</v>
      </c>
      <c r="B18" t="s">
        <v>85</v>
      </c>
      <c r="C18" t="s">
        <v>1626</v>
      </c>
      <c r="D18">
        <v>20221003</v>
      </c>
      <c r="E18" t="s">
        <v>629</v>
      </c>
      <c r="F18" t="s">
        <v>630</v>
      </c>
      <c r="G18" t="s">
        <v>631</v>
      </c>
      <c r="H18">
        <v>53015103</v>
      </c>
      <c r="I18" t="s">
        <v>632</v>
      </c>
      <c r="J18">
        <v>2065308</v>
      </c>
      <c r="K18" t="s">
        <v>633</v>
      </c>
      <c r="L18">
        <v>189101</v>
      </c>
      <c r="M18">
        <v>5158</v>
      </c>
      <c r="N18">
        <v>45102020</v>
      </c>
      <c r="O18" t="s">
        <v>1624</v>
      </c>
      <c r="Q18" t="s">
        <v>65</v>
      </c>
      <c r="R18" t="s">
        <v>38</v>
      </c>
      <c r="S18" t="s">
        <v>38</v>
      </c>
      <c r="W18" t="s">
        <v>39</v>
      </c>
      <c r="X18">
        <v>226.19</v>
      </c>
      <c r="Y18">
        <v>1</v>
      </c>
      <c r="Z18">
        <v>415517000</v>
      </c>
      <c r="AA18">
        <v>93985790230</v>
      </c>
      <c r="AB18">
        <v>1</v>
      </c>
      <c r="AC18">
        <v>1</v>
      </c>
      <c r="AF18">
        <v>415517000</v>
      </c>
      <c r="AG18">
        <v>93985790230</v>
      </c>
      <c r="AH18">
        <v>9.8589011608544493E-3</v>
      </c>
    </row>
    <row r="19" spans="1:34" x14ac:dyDescent="0.25">
      <c r="A19" t="s">
        <v>86</v>
      </c>
      <c r="B19" t="s">
        <v>85</v>
      </c>
      <c r="C19" t="s">
        <v>1626</v>
      </c>
      <c r="D19">
        <v>20221003</v>
      </c>
      <c r="E19" t="s">
        <v>731</v>
      </c>
      <c r="F19" t="s">
        <v>732</v>
      </c>
      <c r="G19" t="s">
        <v>733</v>
      </c>
      <c r="H19" t="s">
        <v>734</v>
      </c>
      <c r="I19" t="s">
        <v>735</v>
      </c>
      <c r="J19" t="s">
        <v>736</v>
      </c>
      <c r="K19" t="s">
        <v>737</v>
      </c>
      <c r="L19">
        <v>18071101</v>
      </c>
      <c r="M19">
        <v>210176</v>
      </c>
      <c r="N19">
        <v>45301020</v>
      </c>
      <c r="O19" t="s">
        <v>1628</v>
      </c>
      <c r="Q19" t="s">
        <v>65</v>
      </c>
      <c r="R19" t="s">
        <v>38</v>
      </c>
      <c r="S19" t="s">
        <v>38</v>
      </c>
      <c r="W19" t="s">
        <v>39</v>
      </c>
      <c r="X19">
        <v>444.01</v>
      </c>
      <c r="Y19">
        <v>1</v>
      </c>
      <c r="Z19">
        <v>403818000</v>
      </c>
      <c r="AA19">
        <v>179299230180</v>
      </c>
      <c r="AB19">
        <v>1</v>
      </c>
      <c r="AC19">
        <v>1</v>
      </c>
      <c r="AF19">
        <v>403818000</v>
      </c>
      <c r="AG19">
        <v>179299230180</v>
      </c>
      <c r="AH19">
        <v>1.8808091991736699E-2</v>
      </c>
    </row>
    <row r="20" spans="1:34" x14ac:dyDescent="0.25">
      <c r="A20" t="s">
        <v>86</v>
      </c>
      <c r="B20" t="s">
        <v>85</v>
      </c>
      <c r="C20" t="s">
        <v>1626</v>
      </c>
      <c r="D20">
        <v>20221003</v>
      </c>
      <c r="E20" t="s">
        <v>549</v>
      </c>
      <c r="F20" t="s">
        <v>550</v>
      </c>
      <c r="G20" t="s">
        <v>551</v>
      </c>
      <c r="H20" t="s">
        <v>552</v>
      </c>
      <c r="I20" t="s">
        <v>553</v>
      </c>
      <c r="J20" t="s">
        <v>554</v>
      </c>
      <c r="K20" t="s">
        <v>33</v>
      </c>
      <c r="L20">
        <v>17692801</v>
      </c>
      <c r="M20">
        <v>44387</v>
      </c>
      <c r="N20">
        <v>45102020</v>
      </c>
      <c r="O20" t="s">
        <v>1624</v>
      </c>
      <c r="Q20" t="s">
        <v>37</v>
      </c>
      <c r="R20" t="s">
        <v>38</v>
      </c>
      <c r="S20" t="s">
        <v>38</v>
      </c>
      <c r="W20" t="s">
        <v>39</v>
      </c>
      <c r="X20">
        <v>144.32</v>
      </c>
      <c r="Y20">
        <v>1</v>
      </c>
      <c r="Z20">
        <v>117227000</v>
      </c>
      <c r="AA20">
        <v>16918200640</v>
      </c>
      <c r="AB20">
        <v>1</v>
      </c>
      <c r="AC20">
        <v>1</v>
      </c>
      <c r="AF20">
        <v>117227000</v>
      </c>
      <c r="AG20">
        <v>16918200640</v>
      </c>
      <c r="AH20">
        <v>1.77468176328663E-3</v>
      </c>
    </row>
    <row r="21" spans="1:34" x14ac:dyDescent="0.25">
      <c r="A21" t="s">
        <v>86</v>
      </c>
      <c r="B21" t="s">
        <v>85</v>
      </c>
      <c r="C21" t="s">
        <v>1626</v>
      </c>
      <c r="D21">
        <v>20221003</v>
      </c>
      <c r="E21" t="s">
        <v>825</v>
      </c>
      <c r="F21" t="s">
        <v>826</v>
      </c>
      <c r="G21" t="s">
        <v>827</v>
      </c>
      <c r="H21" t="s">
        <v>828</v>
      </c>
      <c r="I21" t="s">
        <v>829</v>
      </c>
      <c r="J21" t="s">
        <v>830</v>
      </c>
      <c r="K21" t="s">
        <v>831</v>
      </c>
      <c r="L21">
        <v>2832002</v>
      </c>
      <c r="M21">
        <v>324626</v>
      </c>
      <c r="N21">
        <v>45203030</v>
      </c>
      <c r="O21" t="s">
        <v>1631</v>
      </c>
      <c r="Q21" t="s">
        <v>65</v>
      </c>
      <c r="R21" t="s">
        <v>38</v>
      </c>
      <c r="S21" t="s">
        <v>38</v>
      </c>
      <c r="W21" t="s">
        <v>39</v>
      </c>
      <c r="X21">
        <v>156.08000000000001</v>
      </c>
      <c r="Y21">
        <v>1</v>
      </c>
      <c r="Z21">
        <v>135243000</v>
      </c>
      <c r="AA21">
        <v>21108727440</v>
      </c>
      <c r="AB21">
        <v>1</v>
      </c>
      <c r="AC21">
        <v>1</v>
      </c>
      <c r="AF21">
        <v>135243000</v>
      </c>
      <c r="AG21">
        <v>21108727440</v>
      </c>
      <c r="AH21">
        <v>2.21425874010418E-3</v>
      </c>
    </row>
    <row r="22" spans="1:34" x14ac:dyDescent="0.25">
      <c r="A22" t="s">
        <v>86</v>
      </c>
      <c r="B22" t="s">
        <v>85</v>
      </c>
      <c r="C22" t="s">
        <v>1626</v>
      </c>
      <c r="D22">
        <v>20221003</v>
      </c>
      <c r="E22" t="s">
        <v>775</v>
      </c>
      <c r="F22" t="s">
        <v>776</v>
      </c>
      <c r="G22" t="s">
        <v>777</v>
      </c>
      <c r="H22" t="s">
        <v>778</v>
      </c>
      <c r="I22" t="s">
        <v>779</v>
      </c>
      <c r="J22" t="s">
        <v>780</v>
      </c>
      <c r="K22" t="s">
        <v>781</v>
      </c>
      <c r="L22" t="s">
        <v>782</v>
      </c>
      <c r="M22">
        <v>21306</v>
      </c>
      <c r="N22">
        <v>45102010</v>
      </c>
      <c r="O22" t="s">
        <v>1630</v>
      </c>
      <c r="Q22" t="s">
        <v>55</v>
      </c>
      <c r="R22" t="s">
        <v>56</v>
      </c>
      <c r="S22" t="s">
        <v>56</v>
      </c>
      <c r="W22" t="s">
        <v>57</v>
      </c>
      <c r="X22">
        <v>103.99</v>
      </c>
      <c r="Y22">
        <v>0.72416539937722002</v>
      </c>
      <c r="Z22">
        <v>212303000</v>
      </c>
      <c r="AA22">
        <v>15987681200.666201</v>
      </c>
      <c r="AB22">
        <v>1</v>
      </c>
      <c r="AC22">
        <v>1</v>
      </c>
      <c r="AF22">
        <v>212303000</v>
      </c>
      <c r="AG22">
        <v>15987681200.666201</v>
      </c>
      <c r="AH22">
        <v>1.6770723357530199E-3</v>
      </c>
    </row>
    <row r="23" spans="1:34" x14ac:dyDescent="0.25">
      <c r="A23" t="s">
        <v>86</v>
      </c>
      <c r="B23" t="s">
        <v>85</v>
      </c>
      <c r="C23" t="s">
        <v>1626</v>
      </c>
      <c r="D23">
        <v>20221003</v>
      </c>
      <c r="E23" t="s">
        <v>223</v>
      </c>
      <c r="F23" t="s">
        <v>224</v>
      </c>
      <c r="G23" t="s">
        <v>225</v>
      </c>
      <c r="H23">
        <v>127387108</v>
      </c>
      <c r="I23" t="s">
        <v>226</v>
      </c>
      <c r="J23">
        <v>2302232</v>
      </c>
      <c r="K23" t="s">
        <v>227</v>
      </c>
      <c r="L23">
        <v>1342101</v>
      </c>
      <c r="M23">
        <v>4234</v>
      </c>
      <c r="N23">
        <v>45103010</v>
      </c>
      <c r="O23" t="s">
        <v>1627</v>
      </c>
      <c r="Q23" t="s">
        <v>65</v>
      </c>
      <c r="R23" t="s">
        <v>38</v>
      </c>
      <c r="S23" t="s">
        <v>38</v>
      </c>
      <c r="W23" t="s">
        <v>39</v>
      </c>
      <c r="X23">
        <v>163.43</v>
      </c>
      <c r="Y23">
        <v>1</v>
      </c>
      <c r="Z23">
        <v>273870000</v>
      </c>
      <c r="AA23">
        <v>44758574100</v>
      </c>
      <c r="AB23">
        <v>1</v>
      </c>
      <c r="AC23">
        <v>1</v>
      </c>
      <c r="AF23">
        <v>273870000</v>
      </c>
      <c r="AG23">
        <v>44758574100</v>
      </c>
      <c r="AH23">
        <v>4.6950752563000497E-3</v>
      </c>
    </row>
    <row r="24" spans="1:34" x14ac:dyDescent="0.25">
      <c r="A24" t="s">
        <v>86</v>
      </c>
      <c r="B24" t="s">
        <v>85</v>
      </c>
      <c r="C24" t="s">
        <v>1626</v>
      </c>
      <c r="D24">
        <v>20221003</v>
      </c>
      <c r="E24" t="s">
        <v>218</v>
      </c>
      <c r="F24" t="s">
        <v>219</v>
      </c>
      <c r="G24" t="s">
        <v>220</v>
      </c>
      <c r="I24" t="s">
        <v>221</v>
      </c>
      <c r="J24">
        <v>6172323</v>
      </c>
      <c r="K24">
        <v>7751</v>
      </c>
      <c r="L24" t="s">
        <v>222</v>
      </c>
      <c r="M24">
        <v>1151</v>
      </c>
      <c r="N24">
        <v>45202030</v>
      </c>
      <c r="O24" t="s">
        <v>1631</v>
      </c>
      <c r="Q24" t="s">
        <v>44</v>
      </c>
      <c r="R24" t="s">
        <v>45</v>
      </c>
      <c r="S24" t="s">
        <v>45</v>
      </c>
      <c r="W24" t="s">
        <v>46</v>
      </c>
      <c r="X24">
        <v>3172</v>
      </c>
      <c r="Y24">
        <v>6.9067928307500002E-3</v>
      </c>
      <c r="Z24">
        <v>1333763000</v>
      </c>
      <c r="AA24">
        <v>29220542431.885799</v>
      </c>
      <c r="AB24">
        <v>0.78</v>
      </c>
      <c r="AC24">
        <v>1</v>
      </c>
      <c r="AF24">
        <v>1040335140</v>
      </c>
      <c r="AG24">
        <v>22792023096.870899</v>
      </c>
      <c r="AH24">
        <v>2.39083272501163E-3</v>
      </c>
    </row>
    <row r="25" spans="1:34" x14ac:dyDescent="0.25">
      <c r="A25" t="s">
        <v>86</v>
      </c>
      <c r="B25" t="s">
        <v>85</v>
      </c>
      <c r="C25" t="s">
        <v>1626</v>
      </c>
      <c r="D25">
        <v>20221003</v>
      </c>
      <c r="E25" t="s">
        <v>567</v>
      </c>
      <c r="F25" t="s">
        <v>568</v>
      </c>
      <c r="G25" t="s">
        <v>569</v>
      </c>
      <c r="I25" t="s">
        <v>570</v>
      </c>
      <c r="J25">
        <v>4163437</v>
      </c>
      <c r="K25" t="s">
        <v>571</v>
      </c>
      <c r="L25" t="s">
        <v>572</v>
      </c>
      <c r="M25">
        <v>438</v>
      </c>
      <c r="N25">
        <v>45102010</v>
      </c>
      <c r="O25" t="s">
        <v>1630</v>
      </c>
      <c r="Q25" t="s">
        <v>34</v>
      </c>
      <c r="R25" t="s">
        <v>35</v>
      </c>
      <c r="S25" t="s">
        <v>35</v>
      </c>
      <c r="W25" t="s">
        <v>36</v>
      </c>
      <c r="X25">
        <v>165.5</v>
      </c>
      <c r="Y25">
        <v>0.98080000000000001</v>
      </c>
      <c r="Z25">
        <v>172392000</v>
      </c>
      <c r="AA25">
        <v>27983083180.799999</v>
      </c>
      <c r="AB25">
        <v>0.91</v>
      </c>
      <c r="AC25">
        <v>1</v>
      </c>
      <c r="AF25">
        <v>156876720</v>
      </c>
      <c r="AG25">
        <v>25464605694.528</v>
      </c>
      <c r="AH25">
        <v>2.67118071815017E-3</v>
      </c>
    </row>
    <row r="26" spans="1:34" x14ac:dyDescent="0.25">
      <c r="A26" t="s">
        <v>86</v>
      </c>
      <c r="B26" t="s">
        <v>85</v>
      </c>
      <c r="C26" t="s">
        <v>1626</v>
      </c>
      <c r="D26">
        <v>20221003</v>
      </c>
      <c r="E26" t="s">
        <v>402</v>
      </c>
      <c r="F26" t="s">
        <v>403</v>
      </c>
      <c r="G26" t="s">
        <v>404</v>
      </c>
      <c r="H26" t="s">
        <v>405</v>
      </c>
      <c r="I26" t="s">
        <v>406</v>
      </c>
      <c r="J26" t="s">
        <v>407</v>
      </c>
      <c r="K26" t="s">
        <v>408</v>
      </c>
      <c r="L26">
        <v>2354601</v>
      </c>
      <c r="M26">
        <v>814966</v>
      </c>
      <c r="N26">
        <v>45103010</v>
      </c>
      <c r="O26" t="s">
        <v>1627</v>
      </c>
      <c r="Q26" t="s">
        <v>37</v>
      </c>
      <c r="R26" t="s">
        <v>38</v>
      </c>
      <c r="S26" t="s">
        <v>38</v>
      </c>
      <c r="W26" t="s">
        <v>39</v>
      </c>
      <c r="X26">
        <v>55.88</v>
      </c>
      <c r="Y26">
        <v>1</v>
      </c>
      <c r="Z26">
        <v>153057000</v>
      </c>
      <c r="AA26">
        <v>8552825160</v>
      </c>
      <c r="AB26">
        <v>1</v>
      </c>
      <c r="AC26">
        <v>1</v>
      </c>
      <c r="AF26">
        <v>153057000</v>
      </c>
      <c r="AG26">
        <v>8552825160</v>
      </c>
      <c r="AH26">
        <v>8.9717240970320605E-4</v>
      </c>
    </row>
    <row r="27" spans="1:34" x14ac:dyDescent="0.25">
      <c r="A27" t="s">
        <v>86</v>
      </c>
      <c r="B27" t="s">
        <v>85</v>
      </c>
      <c r="C27" t="s">
        <v>1626</v>
      </c>
      <c r="D27">
        <v>20221003</v>
      </c>
      <c r="E27" t="s">
        <v>390</v>
      </c>
      <c r="F27" t="s">
        <v>391</v>
      </c>
      <c r="G27" t="s">
        <v>392</v>
      </c>
      <c r="H27" t="s">
        <v>393</v>
      </c>
      <c r="I27" t="s">
        <v>394</v>
      </c>
      <c r="J27">
        <v>2198163</v>
      </c>
      <c r="K27" t="s">
        <v>395</v>
      </c>
      <c r="L27">
        <v>2077901</v>
      </c>
      <c r="M27">
        <v>5500</v>
      </c>
      <c r="N27">
        <v>45201020</v>
      </c>
      <c r="O27" t="s">
        <v>1625</v>
      </c>
      <c r="Q27" t="s">
        <v>65</v>
      </c>
      <c r="R27" t="s">
        <v>38</v>
      </c>
      <c r="S27" t="s">
        <v>38</v>
      </c>
      <c r="W27" t="s">
        <v>39</v>
      </c>
      <c r="X27">
        <v>40</v>
      </c>
      <c r="Y27">
        <v>1</v>
      </c>
      <c r="Z27">
        <v>4140964000</v>
      </c>
      <c r="AA27">
        <v>165638560000</v>
      </c>
      <c r="AB27">
        <v>1</v>
      </c>
      <c r="AC27">
        <v>1</v>
      </c>
      <c r="AF27">
        <v>4140964000</v>
      </c>
      <c r="AG27">
        <v>165638560000</v>
      </c>
      <c r="AH27">
        <v>1.73751179563419E-2</v>
      </c>
    </row>
    <row r="28" spans="1:34" x14ac:dyDescent="0.25">
      <c r="A28" t="s">
        <v>86</v>
      </c>
      <c r="B28" t="s">
        <v>85</v>
      </c>
      <c r="C28" t="s">
        <v>1626</v>
      </c>
      <c r="D28">
        <v>20221003</v>
      </c>
      <c r="E28" t="s">
        <v>726</v>
      </c>
      <c r="F28" t="s">
        <v>727</v>
      </c>
      <c r="G28" t="s">
        <v>728</v>
      </c>
      <c r="H28">
        <v>192446102</v>
      </c>
      <c r="I28" t="s">
        <v>729</v>
      </c>
      <c r="J28">
        <v>2257019</v>
      </c>
      <c r="K28" t="s">
        <v>730</v>
      </c>
      <c r="L28">
        <v>11186401</v>
      </c>
      <c r="M28">
        <v>26379</v>
      </c>
      <c r="N28">
        <v>45102010</v>
      </c>
      <c r="O28" t="s">
        <v>1630</v>
      </c>
      <c r="Q28" t="s">
        <v>65</v>
      </c>
      <c r="R28" t="s">
        <v>38</v>
      </c>
      <c r="S28" t="s">
        <v>38</v>
      </c>
      <c r="W28" t="s">
        <v>39</v>
      </c>
      <c r="X28">
        <v>57.44</v>
      </c>
      <c r="Y28">
        <v>1</v>
      </c>
      <c r="Z28">
        <v>517785000</v>
      </c>
      <c r="AA28">
        <v>29741570400</v>
      </c>
      <c r="AB28">
        <v>1</v>
      </c>
      <c r="AC28">
        <v>1</v>
      </c>
      <c r="AF28">
        <v>517785000</v>
      </c>
      <c r="AG28">
        <v>29741570400</v>
      </c>
      <c r="AH28">
        <v>3.1198248397405E-3</v>
      </c>
    </row>
    <row r="29" spans="1:34" x14ac:dyDescent="0.25">
      <c r="A29" t="s">
        <v>86</v>
      </c>
      <c r="B29" t="s">
        <v>85</v>
      </c>
      <c r="C29" t="s">
        <v>1626</v>
      </c>
      <c r="D29">
        <v>20221003</v>
      </c>
      <c r="E29" t="s">
        <v>378</v>
      </c>
      <c r="F29" t="s">
        <v>379</v>
      </c>
      <c r="G29" t="s">
        <v>380</v>
      </c>
      <c r="I29" t="s">
        <v>381</v>
      </c>
      <c r="J29">
        <v>6180412</v>
      </c>
      <c r="K29" t="s">
        <v>382</v>
      </c>
      <c r="L29" t="s">
        <v>383</v>
      </c>
      <c r="M29">
        <v>14442</v>
      </c>
      <c r="N29">
        <v>45102020</v>
      </c>
      <c r="O29" t="s">
        <v>1618</v>
      </c>
      <c r="Q29" t="s">
        <v>72</v>
      </c>
      <c r="R29" t="s">
        <v>73</v>
      </c>
      <c r="S29" t="s">
        <v>73</v>
      </c>
      <c r="W29" t="s">
        <v>74</v>
      </c>
      <c r="X29">
        <v>24.76</v>
      </c>
      <c r="Y29">
        <v>0.63959999999999995</v>
      </c>
      <c r="Z29">
        <v>603729000</v>
      </c>
      <c r="AA29">
        <v>9560951893.5839996</v>
      </c>
      <c r="AB29">
        <v>0.95</v>
      </c>
      <c r="AC29">
        <v>1</v>
      </c>
      <c r="AF29">
        <v>573542550</v>
      </c>
      <c r="AG29">
        <v>9082904298.9048004</v>
      </c>
      <c r="AH29">
        <v>9.5277653693461397E-4</v>
      </c>
    </row>
    <row r="30" spans="1:34" x14ac:dyDescent="0.25">
      <c r="A30" t="s">
        <v>86</v>
      </c>
      <c r="B30" t="s">
        <v>85</v>
      </c>
      <c r="C30" t="s">
        <v>1626</v>
      </c>
      <c r="D30">
        <v>20221003</v>
      </c>
      <c r="E30" t="s">
        <v>118</v>
      </c>
      <c r="F30" t="s">
        <v>119</v>
      </c>
      <c r="G30" t="s">
        <v>120</v>
      </c>
      <c r="H30" t="s">
        <v>121</v>
      </c>
      <c r="I30" t="s">
        <v>122</v>
      </c>
      <c r="J30" t="s">
        <v>123</v>
      </c>
      <c r="K30" t="s">
        <v>124</v>
      </c>
      <c r="L30" t="s">
        <v>125</v>
      </c>
      <c r="M30">
        <v>43416</v>
      </c>
      <c r="N30">
        <v>45103010</v>
      </c>
      <c r="O30" t="s">
        <v>1627</v>
      </c>
      <c r="Q30" t="s">
        <v>55</v>
      </c>
      <c r="R30" t="s">
        <v>56</v>
      </c>
      <c r="S30" t="s">
        <v>56</v>
      </c>
      <c r="W30" t="s">
        <v>57</v>
      </c>
      <c r="X30">
        <v>1922.09</v>
      </c>
      <c r="Y30">
        <v>0.72416539937722002</v>
      </c>
      <c r="Z30">
        <v>21192000</v>
      </c>
      <c r="AA30">
        <v>29497379448.186001</v>
      </c>
      <c r="AB30">
        <v>0.93</v>
      </c>
      <c r="AC30">
        <v>1</v>
      </c>
      <c r="AF30">
        <v>19708560</v>
      </c>
      <c r="AG30">
        <v>27432562886.813</v>
      </c>
      <c r="AH30">
        <v>2.8776150674284101E-3</v>
      </c>
    </row>
    <row r="31" spans="1:34" x14ac:dyDescent="0.25">
      <c r="A31" t="s">
        <v>86</v>
      </c>
      <c r="B31" t="s">
        <v>85</v>
      </c>
      <c r="C31" t="s">
        <v>1626</v>
      </c>
      <c r="D31">
        <v>20221003</v>
      </c>
      <c r="E31" t="s">
        <v>639</v>
      </c>
      <c r="F31" t="s">
        <v>640</v>
      </c>
      <c r="G31" t="s">
        <v>641</v>
      </c>
      <c r="H31">
        <v>219350105</v>
      </c>
      <c r="I31" t="s">
        <v>642</v>
      </c>
      <c r="J31">
        <v>2224701</v>
      </c>
      <c r="K31" t="s">
        <v>643</v>
      </c>
      <c r="L31">
        <v>353201</v>
      </c>
      <c r="M31">
        <v>4742</v>
      </c>
      <c r="N31">
        <v>45203015</v>
      </c>
      <c r="O31" t="s">
        <v>1621</v>
      </c>
      <c r="Q31" t="s">
        <v>37</v>
      </c>
      <c r="R31" t="s">
        <v>38</v>
      </c>
      <c r="S31" t="s">
        <v>38</v>
      </c>
      <c r="W31" t="s">
        <v>39</v>
      </c>
      <c r="X31">
        <v>29.02</v>
      </c>
      <c r="Y31">
        <v>1</v>
      </c>
      <c r="Z31">
        <v>845318000</v>
      </c>
      <c r="AA31">
        <v>24531128360</v>
      </c>
      <c r="AB31">
        <v>0.9</v>
      </c>
      <c r="AC31">
        <v>1</v>
      </c>
      <c r="AF31">
        <v>760786200</v>
      </c>
      <c r="AG31">
        <v>22078015524</v>
      </c>
      <c r="AH31">
        <v>2.3159349125677501E-3</v>
      </c>
    </row>
    <row r="32" spans="1:34" x14ac:dyDescent="0.25">
      <c r="A32" t="s">
        <v>86</v>
      </c>
      <c r="B32" t="s">
        <v>85</v>
      </c>
      <c r="C32" t="s">
        <v>1626</v>
      </c>
      <c r="D32">
        <v>20221003</v>
      </c>
      <c r="E32" t="s">
        <v>233</v>
      </c>
      <c r="F32" t="s">
        <v>234</v>
      </c>
      <c r="G32" t="s">
        <v>235</v>
      </c>
      <c r="H32" t="s">
        <v>236</v>
      </c>
      <c r="I32" t="s">
        <v>237</v>
      </c>
      <c r="J32" t="s">
        <v>238</v>
      </c>
      <c r="K32" t="s">
        <v>239</v>
      </c>
      <c r="L32">
        <v>333601</v>
      </c>
      <c r="M32">
        <v>5091</v>
      </c>
      <c r="N32">
        <v>45102010</v>
      </c>
      <c r="O32" t="s">
        <v>1630</v>
      </c>
      <c r="Q32" t="s">
        <v>37</v>
      </c>
      <c r="R32" t="s">
        <v>38</v>
      </c>
      <c r="S32" t="s">
        <v>38</v>
      </c>
      <c r="W32" t="s">
        <v>39</v>
      </c>
      <c r="X32">
        <v>24.48</v>
      </c>
      <c r="Y32">
        <v>1</v>
      </c>
      <c r="Z32">
        <v>229877000</v>
      </c>
      <c r="AA32">
        <v>5627388960</v>
      </c>
      <c r="AB32">
        <v>1</v>
      </c>
      <c r="AC32">
        <v>1</v>
      </c>
      <c r="AF32">
        <v>229877000</v>
      </c>
      <c r="AG32">
        <v>5627388960</v>
      </c>
      <c r="AH32">
        <v>5.9030063389959697E-4</v>
      </c>
    </row>
    <row r="33" spans="1:34" x14ac:dyDescent="0.25">
      <c r="A33" t="s">
        <v>86</v>
      </c>
      <c r="B33" t="s">
        <v>85</v>
      </c>
      <c r="C33" t="s">
        <v>1626</v>
      </c>
      <c r="D33">
        <v>20221003</v>
      </c>
      <c r="E33" t="s">
        <v>102</v>
      </c>
      <c r="F33" t="s">
        <v>103</v>
      </c>
      <c r="G33" t="s">
        <v>104</v>
      </c>
      <c r="I33" t="s">
        <v>105</v>
      </c>
      <c r="J33" t="s">
        <v>106</v>
      </c>
      <c r="K33" t="s">
        <v>107</v>
      </c>
      <c r="L33" t="s">
        <v>108</v>
      </c>
      <c r="M33">
        <v>19039</v>
      </c>
      <c r="N33">
        <v>45103010</v>
      </c>
      <c r="O33" t="s">
        <v>1627</v>
      </c>
      <c r="Q33" t="s">
        <v>34</v>
      </c>
      <c r="R33" t="s">
        <v>35</v>
      </c>
      <c r="S33" t="s">
        <v>35</v>
      </c>
      <c r="W33" t="s">
        <v>36</v>
      </c>
      <c r="X33">
        <v>35.734999999999999</v>
      </c>
      <c r="Y33">
        <v>0.98080000000000001</v>
      </c>
      <c r="Z33">
        <v>1333064000</v>
      </c>
      <c r="AA33">
        <v>46722410832.832001</v>
      </c>
      <c r="AB33">
        <v>0.52</v>
      </c>
      <c r="AC33">
        <v>1</v>
      </c>
      <c r="AF33">
        <v>693193280</v>
      </c>
      <c r="AG33">
        <v>24295653633.072601</v>
      </c>
      <c r="AH33">
        <v>2.5485602368256798E-3</v>
      </c>
    </row>
    <row r="34" spans="1:34" x14ac:dyDescent="0.25">
      <c r="A34" t="s">
        <v>86</v>
      </c>
      <c r="B34" t="s">
        <v>85</v>
      </c>
      <c r="C34" t="s">
        <v>1626</v>
      </c>
      <c r="D34">
        <v>20221003</v>
      </c>
      <c r="E34" t="s">
        <v>126</v>
      </c>
      <c r="F34" t="s">
        <v>127</v>
      </c>
      <c r="G34" t="s">
        <v>128</v>
      </c>
      <c r="I34" t="s">
        <v>129</v>
      </c>
      <c r="J34">
        <v>6260734</v>
      </c>
      <c r="K34">
        <v>2308</v>
      </c>
      <c r="L34" t="s">
        <v>130</v>
      </c>
      <c r="M34">
        <v>10754</v>
      </c>
      <c r="N34">
        <v>45203015</v>
      </c>
      <c r="O34" t="s">
        <v>1622</v>
      </c>
      <c r="Q34" t="s">
        <v>82</v>
      </c>
      <c r="R34" t="s">
        <v>83</v>
      </c>
      <c r="S34" t="s">
        <v>83</v>
      </c>
      <c r="W34" t="s">
        <v>84</v>
      </c>
      <c r="X34">
        <v>253</v>
      </c>
      <c r="Y34">
        <v>3.1434678737579998E-2</v>
      </c>
      <c r="Z34">
        <v>2597543000</v>
      </c>
      <c r="AA34">
        <v>20658191217.148499</v>
      </c>
      <c r="AB34">
        <v>0.74</v>
      </c>
      <c r="AC34">
        <v>1</v>
      </c>
      <c r="AF34">
        <v>1922181820</v>
      </c>
      <c r="AG34">
        <v>15287061500.689899</v>
      </c>
      <c r="AH34">
        <v>1.6035788815137099E-3</v>
      </c>
    </row>
    <row r="35" spans="1:34" x14ac:dyDescent="0.25">
      <c r="A35" t="s">
        <v>86</v>
      </c>
      <c r="B35" t="s">
        <v>85</v>
      </c>
      <c r="C35" t="s">
        <v>1626</v>
      </c>
      <c r="D35">
        <v>20221003</v>
      </c>
      <c r="E35" t="s">
        <v>612</v>
      </c>
      <c r="F35" t="s">
        <v>613</v>
      </c>
      <c r="G35" t="s">
        <v>614</v>
      </c>
      <c r="H35" t="s">
        <v>615</v>
      </c>
      <c r="I35" t="s">
        <v>616</v>
      </c>
      <c r="J35" t="s">
        <v>617</v>
      </c>
      <c r="K35" t="s">
        <v>618</v>
      </c>
      <c r="L35">
        <v>18769701</v>
      </c>
      <c r="M35">
        <v>284596</v>
      </c>
      <c r="N35">
        <v>45102010</v>
      </c>
      <c r="O35" t="s">
        <v>1630</v>
      </c>
      <c r="Q35" t="s">
        <v>37</v>
      </c>
      <c r="R35" t="s">
        <v>38</v>
      </c>
      <c r="S35" t="s">
        <v>38</v>
      </c>
      <c r="W35" t="s">
        <v>39</v>
      </c>
      <c r="X35">
        <v>362.19</v>
      </c>
      <c r="Y35">
        <v>1</v>
      </c>
      <c r="Z35">
        <v>57367000</v>
      </c>
      <c r="AA35">
        <v>20777753730</v>
      </c>
      <c r="AB35">
        <v>1</v>
      </c>
      <c r="AC35">
        <v>1</v>
      </c>
      <c r="AF35">
        <v>57367000</v>
      </c>
      <c r="AG35">
        <v>20777753730</v>
      </c>
      <c r="AH35">
        <v>2.1795403312282698E-3</v>
      </c>
    </row>
    <row r="36" spans="1:34" x14ac:dyDescent="0.25">
      <c r="A36" t="s">
        <v>86</v>
      </c>
      <c r="B36" t="s">
        <v>85</v>
      </c>
      <c r="C36" t="s">
        <v>1626</v>
      </c>
      <c r="D36">
        <v>20221003</v>
      </c>
      <c r="E36" t="s">
        <v>525</v>
      </c>
      <c r="F36" t="s">
        <v>526</v>
      </c>
      <c r="G36" t="s">
        <v>527</v>
      </c>
      <c r="I36" t="s">
        <v>528</v>
      </c>
      <c r="J36" t="s">
        <v>529</v>
      </c>
      <c r="K36" t="s">
        <v>530</v>
      </c>
      <c r="L36" t="s">
        <v>531</v>
      </c>
      <c r="M36">
        <v>226174</v>
      </c>
      <c r="N36">
        <v>45102020</v>
      </c>
      <c r="O36" t="s">
        <v>1624</v>
      </c>
      <c r="Q36" t="s">
        <v>34</v>
      </c>
      <c r="R36" t="s">
        <v>35</v>
      </c>
      <c r="S36" t="s">
        <v>35</v>
      </c>
      <c r="W36" t="s">
        <v>36</v>
      </c>
      <c r="X36">
        <v>47.36</v>
      </c>
      <c r="Y36">
        <v>0.98080000000000001</v>
      </c>
      <c r="Z36">
        <v>249588000</v>
      </c>
      <c r="AA36">
        <v>11593534316.544001</v>
      </c>
      <c r="AB36">
        <v>1</v>
      </c>
      <c r="AC36">
        <v>1</v>
      </c>
      <c r="AF36">
        <v>249588000</v>
      </c>
      <c r="AG36">
        <v>11593534316.544001</v>
      </c>
      <c r="AH36">
        <v>1.2161360632503E-3</v>
      </c>
    </row>
    <row r="37" spans="1:34" x14ac:dyDescent="0.25">
      <c r="A37" t="s">
        <v>86</v>
      </c>
      <c r="B37" t="s">
        <v>85</v>
      </c>
      <c r="C37" t="s">
        <v>1626</v>
      </c>
      <c r="D37">
        <v>20221003</v>
      </c>
      <c r="E37" t="s">
        <v>605</v>
      </c>
      <c r="F37" t="s">
        <v>606</v>
      </c>
      <c r="G37" t="s">
        <v>607</v>
      </c>
      <c r="H37" t="s">
        <v>608</v>
      </c>
      <c r="I37" t="s">
        <v>609</v>
      </c>
      <c r="J37" t="s">
        <v>610</v>
      </c>
      <c r="K37" t="s">
        <v>611</v>
      </c>
      <c r="L37">
        <v>18745001</v>
      </c>
      <c r="M37">
        <v>291408</v>
      </c>
      <c r="N37">
        <v>45301010</v>
      </c>
      <c r="O37" t="s">
        <v>1628</v>
      </c>
      <c r="Q37" t="s">
        <v>65</v>
      </c>
      <c r="R37" t="s">
        <v>38</v>
      </c>
      <c r="S37" t="s">
        <v>38</v>
      </c>
      <c r="W37" t="s">
        <v>39</v>
      </c>
      <c r="X37">
        <v>277.47000000000003</v>
      </c>
      <c r="Y37">
        <v>1</v>
      </c>
      <c r="Z37">
        <v>135457000</v>
      </c>
      <c r="AA37">
        <v>37585253790</v>
      </c>
      <c r="AB37">
        <v>1</v>
      </c>
      <c r="AC37">
        <v>1</v>
      </c>
      <c r="AF37">
        <v>135457000</v>
      </c>
      <c r="AG37">
        <v>37585253790</v>
      </c>
      <c r="AH37">
        <v>3.94260984894035E-3</v>
      </c>
    </row>
    <row r="38" spans="1:34" x14ac:dyDescent="0.25">
      <c r="A38" t="s">
        <v>86</v>
      </c>
      <c r="B38" t="s">
        <v>85</v>
      </c>
      <c r="C38" t="s">
        <v>1626</v>
      </c>
      <c r="D38">
        <v>20221003</v>
      </c>
      <c r="E38" t="s">
        <v>814</v>
      </c>
      <c r="F38" t="s">
        <v>815</v>
      </c>
      <c r="G38" t="s">
        <v>816</v>
      </c>
      <c r="I38" t="s">
        <v>817</v>
      </c>
      <c r="J38">
        <v>5959378</v>
      </c>
      <c r="K38" t="s">
        <v>818</v>
      </c>
      <c r="L38" t="s">
        <v>819</v>
      </c>
      <c r="M38">
        <v>2623</v>
      </c>
      <c r="N38">
        <v>45201020</v>
      </c>
      <c r="O38" t="s">
        <v>1625</v>
      </c>
      <c r="Q38" t="s">
        <v>60</v>
      </c>
      <c r="R38" t="s">
        <v>61</v>
      </c>
      <c r="S38" t="s">
        <v>61</v>
      </c>
      <c r="W38" t="s">
        <v>62</v>
      </c>
      <c r="X38">
        <v>65.489999999999995</v>
      </c>
      <c r="Y38">
        <v>9.0175391135759994E-2</v>
      </c>
      <c r="Z38">
        <v>3072396000</v>
      </c>
      <c r="AA38">
        <v>18144299926.958099</v>
      </c>
      <c r="AB38">
        <v>1</v>
      </c>
      <c r="AC38">
        <v>1</v>
      </c>
      <c r="AF38">
        <v>3072396000</v>
      </c>
      <c r="AG38">
        <v>18144299926.958099</v>
      </c>
      <c r="AH38">
        <v>1.9032968619513699E-3</v>
      </c>
    </row>
    <row r="39" spans="1:34" x14ac:dyDescent="0.25">
      <c r="A39" t="s">
        <v>86</v>
      </c>
      <c r="B39" t="s">
        <v>85</v>
      </c>
      <c r="C39" t="s">
        <v>1626</v>
      </c>
      <c r="D39">
        <v>20221003</v>
      </c>
      <c r="E39" t="s">
        <v>743</v>
      </c>
      <c r="F39" t="s">
        <v>744</v>
      </c>
      <c r="G39" t="s">
        <v>745</v>
      </c>
      <c r="H39">
        <v>315616102</v>
      </c>
      <c r="I39" t="s">
        <v>746</v>
      </c>
      <c r="J39">
        <v>2427599</v>
      </c>
      <c r="K39" t="s">
        <v>747</v>
      </c>
      <c r="L39">
        <v>12107701</v>
      </c>
      <c r="M39">
        <v>28459</v>
      </c>
      <c r="N39">
        <v>45201020</v>
      </c>
      <c r="O39" t="s">
        <v>1625</v>
      </c>
      <c r="Q39" t="s">
        <v>65</v>
      </c>
      <c r="R39" t="s">
        <v>38</v>
      </c>
      <c r="S39" t="s">
        <v>38</v>
      </c>
      <c r="W39" t="s">
        <v>39</v>
      </c>
      <c r="X39">
        <v>144.72999999999999</v>
      </c>
      <c r="Y39">
        <v>1</v>
      </c>
      <c r="Z39">
        <v>59562000</v>
      </c>
      <c r="AA39">
        <v>8620408260</v>
      </c>
      <c r="AB39">
        <v>1</v>
      </c>
      <c r="AC39">
        <v>1</v>
      </c>
      <c r="AF39">
        <v>59562000</v>
      </c>
      <c r="AG39">
        <v>8620408260</v>
      </c>
      <c r="AH39">
        <v>9.0426172715655302E-4</v>
      </c>
    </row>
    <row r="40" spans="1:34" x14ac:dyDescent="0.25">
      <c r="A40" t="s">
        <v>86</v>
      </c>
      <c r="B40" t="s">
        <v>85</v>
      </c>
      <c r="C40" t="s">
        <v>1626</v>
      </c>
      <c r="D40">
        <v>20221003</v>
      </c>
      <c r="E40" t="s">
        <v>651</v>
      </c>
      <c r="F40" t="s">
        <v>652</v>
      </c>
      <c r="G40" t="s">
        <v>653</v>
      </c>
      <c r="H40" t="s">
        <v>654</v>
      </c>
      <c r="I40" t="s">
        <v>655</v>
      </c>
      <c r="J40">
        <v>2769796</v>
      </c>
      <c r="K40" t="s">
        <v>656</v>
      </c>
      <c r="L40">
        <v>16599301</v>
      </c>
      <c r="M40">
        <v>35144</v>
      </c>
      <c r="N40">
        <v>45102020</v>
      </c>
      <c r="O40" t="s">
        <v>1624</v>
      </c>
      <c r="Q40" t="s">
        <v>37</v>
      </c>
      <c r="R40" t="s">
        <v>38</v>
      </c>
      <c r="S40" t="s">
        <v>38</v>
      </c>
      <c r="W40" t="s">
        <v>39</v>
      </c>
      <c r="X40">
        <v>75.569999999999993</v>
      </c>
      <c r="Y40">
        <v>1</v>
      </c>
      <c r="Z40">
        <v>607979000</v>
      </c>
      <c r="AA40">
        <v>45944973030</v>
      </c>
      <c r="AB40">
        <v>1</v>
      </c>
      <c r="AC40">
        <v>1</v>
      </c>
      <c r="AF40">
        <v>607979000</v>
      </c>
      <c r="AG40">
        <v>45944973030</v>
      </c>
      <c r="AH40">
        <v>4.8195258754797103E-3</v>
      </c>
    </row>
    <row r="41" spans="1:34" x14ac:dyDescent="0.25">
      <c r="A41" t="s">
        <v>86</v>
      </c>
      <c r="B41" t="s">
        <v>85</v>
      </c>
      <c r="C41" t="s">
        <v>1626</v>
      </c>
      <c r="D41">
        <v>20221003</v>
      </c>
      <c r="E41" t="s">
        <v>820</v>
      </c>
      <c r="F41" t="s">
        <v>821</v>
      </c>
      <c r="G41" t="s">
        <v>822</v>
      </c>
      <c r="H41">
        <v>337738108</v>
      </c>
      <c r="I41" t="s">
        <v>823</v>
      </c>
      <c r="J41">
        <v>2342034</v>
      </c>
      <c r="K41" t="s">
        <v>824</v>
      </c>
      <c r="L41">
        <v>1263501</v>
      </c>
      <c r="M41">
        <v>3727</v>
      </c>
      <c r="N41">
        <v>45102020</v>
      </c>
      <c r="O41" t="s">
        <v>1624</v>
      </c>
      <c r="Q41" t="s">
        <v>65</v>
      </c>
      <c r="R41" t="s">
        <v>38</v>
      </c>
      <c r="S41" t="s">
        <v>38</v>
      </c>
      <c r="W41" t="s">
        <v>39</v>
      </c>
      <c r="X41">
        <v>93.57</v>
      </c>
      <c r="Y41">
        <v>1</v>
      </c>
      <c r="Z41">
        <v>639584000</v>
      </c>
      <c r="AA41">
        <v>59845874880</v>
      </c>
      <c r="AB41">
        <v>1</v>
      </c>
      <c r="AC41">
        <v>1</v>
      </c>
      <c r="AF41">
        <v>639584000</v>
      </c>
      <c r="AG41">
        <v>59845874880</v>
      </c>
      <c r="AH41">
        <v>6.27769968080187E-3</v>
      </c>
    </row>
    <row r="42" spans="1:34" x14ac:dyDescent="0.25">
      <c r="A42" t="s">
        <v>86</v>
      </c>
      <c r="B42" t="s">
        <v>85</v>
      </c>
      <c r="C42" t="s">
        <v>1626</v>
      </c>
      <c r="D42">
        <v>20221003</v>
      </c>
      <c r="E42" t="s">
        <v>255</v>
      </c>
      <c r="F42" t="s">
        <v>256</v>
      </c>
      <c r="G42" t="s">
        <v>257</v>
      </c>
      <c r="H42">
        <v>339041105</v>
      </c>
      <c r="I42" t="s">
        <v>258</v>
      </c>
      <c r="J42" t="s">
        <v>259</v>
      </c>
      <c r="K42" t="s">
        <v>260</v>
      </c>
      <c r="L42">
        <v>18470001</v>
      </c>
      <c r="M42">
        <v>267974</v>
      </c>
      <c r="N42">
        <v>45102020</v>
      </c>
      <c r="O42" t="s">
        <v>1624</v>
      </c>
      <c r="Q42" t="s">
        <v>37</v>
      </c>
      <c r="R42" t="s">
        <v>38</v>
      </c>
      <c r="S42" t="s">
        <v>38</v>
      </c>
      <c r="W42" t="s">
        <v>39</v>
      </c>
      <c r="X42">
        <v>176.17</v>
      </c>
      <c r="Y42">
        <v>1</v>
      </c>
      <c r="Z42">
        <v>75013000</v>
      </c>
      <c r="AA42">
        <v>13215040210</v>
      </c>
      <c r="AB42">
        <v>1</v>
      </c>
      <c r="AC42">
        <v>1</v>
      </c>
      <c r="AF42">
        <v>75013000</v>
      </c>
      <c r="AG42">
        <v>13215040210</v>
      </c>
      <c r="AH42">
        <v>1.3862284388765E-3</v>
      </c>
    </row>
    <row r="43" spans="1:34" x14ac:dyDescent="0.25">
      <c r="A43" t="s">
        <v>86</v>
      </c>
      <c r="B43" t="s">
        <v>85</v>
      </c>
      <c r="C43" t="s">
        <v>1626</v>
      </c>
      <c r="D43">
        <v>20221003</v>
      </c>
      <c r="E43" t="s">
        <v>832</v>
      </c>
      <c r="F43" t="s">
        <v>833</v>
      </c>
      <c r="G43" t="s">
        <v>834</v>
      </c>
      <c r="H43" s="1">
        <v>3.4959000000000003E+113</v>
      </c>
      <c r="I43" t="s">
        <v>835</v>
      </c>
      <c r="J43" t="s">
        <v>836</v>
      </c>
      <c r="K43" t="s">
        <v>837</v>
      </c>
      <c r="L43">
        <v>18337701</v>
      </c>
      <c r="M43">
        <v>210994</v>
      </c>
      <c r="N43">
        <v>45103020</v>
      </c>
      <c r="O43" t="s">
        <v>1627</v>
      </c>
      <c r="Q43" t="s">
        <v>65</v>
      </c>
      <c r="R43" t="s">
        <v>38</v>
      </c>
      <c r="S43" t="s">
        <v>38</v>
      </c>
      <c r="W43" t="s">
        <v>39</v>
      </c>
      <c r="X43">
        <v>49.13</v>
      </c>
      <c r="Y43">
        <v>1</v>
      </c>
      <c r="Z43">
        <v>788521000</v>
      </c>
      <c r="AA43">
        <v>38740036730</v>
      </c>
      <c r="AB43">
        <v>0.83</v>
      </c>
      <c r="AC43">
        <v>1</v>
      </c>
      <c r="AF43">
        <v>654472430</v>
      </c>
      <c r="AG43">
        <v>32154230485.900002</v>
      </c>
      <c r="AH43">
        <v>3.3729075372782602E-3</v>
      </c>
    </row>
    <row r="44" spans="1:34" x14ac:dyDescent="0.25">
      <c r="A44" t="s">
        <v>86</v>
      </c>
      <c r="B44" t="s">
        <v>85</v>
      </c>
      <c r="C44" t="s">
        <v>1626</v>
      </c>
      <c r="D44">
        <v>20221003</v>
      </c>
      <c r="E44" t="s">
        <v>366</v>
      </c>
      <c r="F44" t="s">
        <v>367</v>
      </c>
      <c r="G44" t="s">
        <v>368</v>
      </c>
      <c r="I44" t="s">
        <v>369</v>
      </c>
      <c r="J44">
        <v>6356525</v>
      </c>
      <c r="K44">
        <v>4901</v>
      </c>
      <c r="L44" t="s">
        <v>370</v>
      </c>
      <c r="M44">
        <v>1665</v>
      </c>
      <c r="N44">
        <v>45202030</v>
      </c>
      <c r="O44" t="s">
        <v>1631</v>
      </c>
      <c r="Q44" t="s">
        <v>44</v>
      </c>
      <c r="R44" t="s">
        <v>45</v>
      </c>
      <c r="S44" t="s">
        <v>45</v>
      </c>
      <c r="W44" t="s">
        <v>46</v>
      </c>
      <c r="X44">
        <v>6609</v>
      </c>
      <c r="Y44">
        <v>6.9067928307500002E-3</v>
      </c>
      <c r="Z44">
        <v>514626000</v>
      </c>
      <c r="AA44">
        <v>23491129840.801601</v>
      </c>
      <c r="AB44">
        <v>0.78</v>
      </c>
      <c r="AC44">
        <v>1</v>
      </c>
      <c r="AF44">
        <v>401408280</v>
      </c>
      <c r="AG44">
        <v>18323081275.825298</v>
      </c>
      <c r="AH44">
        <v>1.9220506293408E-3</v>
      </c>
    </row>
    <row r="45" spans="1:34" x14ac:dyDescent="0.25">
      <c r="A45" t="s">
        <v>86</v>
      </c>
      <c r="B45" t="s">
        <v>85</v>
      </c>
      <c r="C45" t="s">
        <v>1626</v>
      </c>
      <c r="D45">
        <v>20221003</v>
      </c>
      <c r="E45" t="s">
        <v>487</v>
      </c>
      <c r="F45" t="s">
        <v>488</v>
      </c>
      <c r="G45" t="s">
        <v>489</v>
      </c>
      <c r="I45" t="s">
        <v>490</v>
      </c>
      <c r="J45">
        <v>6356945</v>
      </c>
      <c r="K45">
        <v>6702</v>
      </c>
      <c r="L45" t="s">
        <v>491</v>
      </c>
      <c r="M45">
        <v>1007</v>
      </c>
      <c r="N45">
        <v>45102010</v>
      </c>
      <c r="O45" t="s">
        <v>1631</v>
      </c>
      <c r="Q45" t="s">
        <v>44</v>
      </c>
      <c r="R45" t="s">
        <v>45</v>
      </c>
      <c r="S45" t="s">
        <v>45</v>
      </c>
      <c r="W45" t="s">
        <v>46</v>
      </c>
      <c r="X45">
        <v>15785</v>
      </c>
      <c r="Y45">
        <v>6.9067928307500002E-3</v>
      </c>
      <c r="Z45">
        <v>207002000</v>
      </c>
      <c r="AA45">
        <v>22568129087.961102</v>
      </c>
      <c r="AB45">
        <v>0.88</v>
      </c>
      <c r="AC45">
        <v>1</v>
      </c>
      <c r="AF45">
        <v>182161760</v>
      </c>
      <c r="AG45">
        <v>19859953597.4058</v>
      </c>
      <c r="AH45">
        <v>2.08326513079082E-3</v>
      </c>
    </row>
    <row r="46" spans="1:34" x14ac:dyDescent="0.25">
      <c r="A46" t="s">
        <v>86</v>
      </c>
      <c r="B46" t="s">
        <v>85</v>
      </c>
      <c r="C46" t="s">
        <v>1626</v>
      </c>
      <c r="D46">
        <v>20221003</v>
      </c>
      <c r="E46" t="s">
        <v>109</v>
      </c>
      <c r="F46" t="s">
        <v>110</v>
      </c>
      <c r="G46" t="s">
        <v>111</v>
      </c>
      <c r="H46">
        <v>366651107</v>
      </c>
      <c r="I46" t="s">
        <v>112</v>
      </c>
      <c r="J46">
        <v>2372763</v>
      </c>
      <c r="K46" t="s">
        <v>51</v>
      </c>
      <c r="L46">
        <v>1244101</v>
      </c>
      <c r="M46">
        <v>9699</v>
      </c>
      <c r="N46">
        <v>45102010</v>
      </c>
      <c r="O46" t="s">
        <v>1630</v>
      </c>
      <c r="Q46" t="s">
        <v>37</v>
      </c>
      <c r="R46" t="s">
        <v>38</v>
      </c>
      <c r="S46" t="s">
        <v>38</v>
      </c>
      <c r="W46" t="s">
        <v>39</v>
      </c>
      <c r="X46">
        <v>276.69</v>
      </c>
      <c r="Y46">
        <v>1</v>
      </c>
      <c r="Z46">
        <v>79094000</v>
      </c>
      <c r="AA46">
        <v>21884518860</v>
      </c>
      <c r="AB46">
        <v>1</v>
      </c>
      <c r="AC46">
        <v>1</v>
      </c>
      <c r="AF46">
        <v>79094000</v>
      </c>
      <c r="AG46">
        <v>21884518860</v>
      </c>
      <c r="AH46">
        <v>2.2956375412240301E-3</v>
      </c>
    </row>
    <row r="47" spans="1:34" x14ac:dyDescent="0.25">
      <c r="A47" t="s">
        <v>86</v>
      </c>
      <c r="B47" t="s">
        <v>85</v>
      </c>
      <c r="C47" t="s">
        <v>1626</v>
      </c>
      <c r="D47">
        <v>20221003</v>
      </c>
      <c r="E47" t="s">
        <v>715</v>
      </c>
      <c r="F47" t="s">
        <v>716</v>
      </c>
      <c r="G47" t="s">
        <v>717</v>
      </c>
      <c r="H47" t="s">
        <v>718</v>
      </c>
      <c r="I47" t="s">
        <v>719</v>
      </c>
      <c r="J47">
        <v>2712013</v>
      </c>
      <c r="K47" t="s">
        <v>720</v>
      </c>
      <c r="L47">
        <v>14191301</v>
      </c>
      <c r="M47">
        <v>33850</v>
      </c>
      <c r="N47">
        <v>45102020</v>
      </c>
      <c r="O47" t="s">
        <v>1624</v>
      </c>
      <c r="Q47" t="s">
        <v>37</v>
      </c>
      <c r="R47" t="s">
        <v>38</v>
      </c>
      <c r="S47" t="s">
        <v>38</v>
      </c>
      <c r="W47" t="s">
        <v>39</v>
      </c>
      <c r="X47">
        <v>108.05</v>
      </c>
      <c r="Y47">
        <v>1</v>
      </c>
      <c r="Z47">
        <v>277163000</v>
      </c>
      <c r="AA47">
        <v>29947462150</v>
      </c>
      <c r="AB47">
        <v>1</v>
      </c>
      <c r="AC47">
        <v>1</v>
      </c>
      <c r="AF47">
        <v>277163000</v>
      </c>
      <c r="AG47">
        <v>29947462150</v>
      </c>
      <c r="AH47">
        <v>3.1414224281431499E-3</v>
      </c>
    </row>
    <row r="48" spans="1:34" x14ac:dyDescent="0.25">
      <c r="A48" t="s">
        <v>86</v>
      </c>
      <c r="B48" t="s">
        <v>85</v>
      </c>
      <c r="C48" t="s">
        <v>1626</v>
      </c>
      <c r="D48">
        <v>20221003</v>
      </c>
      <c r="E48" t="s">
        <v>560</v>
      </c>
      <c r="F48" t="s">
        <v>561</v>
      </c>
      <c r="G48" t="s">
        <v>562</v>
      </c>
      <c r="H48" t="s">
        <v>563</v>
      </c>
      <c r="I48" t="s">
        <v>564</v>
      </c>
      <c r="J48" t="s">
        <v>565</v>
      </c>
      <c r="K48" t="s">
        <v>566</v>
      </c>
      <c r="L48">
        <v>560601</v>
      </c>
      <c r="M48">
        <v>5037</v>
      </c>
      <c r="N48">
        <v>45202030</v>
      </c>
      <c r="O48" t="s">
        <v>1631</v>
      </c>
      <c r="Q48" t="s">
        <v>37</v>
      </c>
      <c r="R48" t="s">
        <v>38</v>
      </c>
      <c r="S48" t="s">
        <v>38</v>
      </c>
      <c r="W48" t="s">
        <v>39</v>
      </c>
      <c r="X48">
        <v>24.92</v>
      </c>
      <c r="Y48">
        <v>1</v>
      </c>
      <c r="Z48">
        <v>1034138000</v>
      </c>
      <c r="AA48">
        <v>25770718960</v>
      </c>
      <c r="AB48">
        <v>0.88</v>
      </c>
      <c r="AC48">
        <v>1</v>
      </c>
      <c r="AF48">
        <v>910041440</v>
      </c>
      <c r="AG48">
        <v>22678232684.799999</v>
      </c>
      <c r="AH48">
        <v>2.3788963628986401E-3</v>
      </c>
    </row>
    <row r="49" spans="1:34" x14ac:dyDescent="0.25">
      <c r="A49" t="s">
        <v>86</v>
      </c>
      <c r="B49" t="s">
        <v>85</v>
      </c>
      <c r="C49" t="s">
        <v>1626</v>
      </c>
      <c r="D49">
        <v>20221003</v>
      </c>
      <c r="E49" t="s">
        <v>186</v>
      </c>
      <c r="F49" t="s">
        <v>187</v>
      </c>
      <c r="G49" t="s">
        <v>188</v>
      </c>
      <c r="I49" t="s">
        <v>189</v>
      </c>
      <c r="J49">
        <v>405207</v>
      </c>
      <c r="K49" t="s">
        <v>190</v>
      </c>
      <c r="L49" t="s">
        <v>191</v>
      </c>
      <c r="M49">
        <v>2862</v>
      </c>
      <c r="N49">
        <v>45203010</v>
      </c>
      <c r="O49" t="s">
        <v>1622</v>
      </c>
      <c r="Q49" t="s">
        <v>52</v>
      </c>
      <c r="R49" t="s">
        <v>53</v>
      </c>
      <c r="S49" t="s">
        <v>53</v>
      </c>
      <c r="W49" t="s">
        <v>54</v>
      </c>
      <c r="X49">
        <v>20.45</v>
      </c>
      <c r="Y49">
        <v>1.1154999999999999</v>
      </c>
      <c r="Z49">
        <v>379645000</v>
      </c>
      <c r="AA49">
        <v>8660452248.875</v>
      </c>
      <c r="AB49">
        <v>1</v>
      </c>
      <c r="AC49">
        <v>1</v>
      </c>
      <c r="AF49">
        <v>379645000</v>
      </c>
      <c r="AG49">
        <v>8660452248.875</v>
      </c>
      <c r="AH49">
        <v>9.0846225286835404E-4</v>
      </c>
    </row>
    <row r="50" spans="1:34" x14ac:dyDescent="0.25">
      <c r="A50" t="s">
        <v>86</v>
      </c>
      <c r="B50" t="s">
        <v>85</v>
      </c>
      <c r="C50" t="s">
        <v>1626</v>
      </c>
      <c r="D50">
        <v>20221003</v>
      </c>
      <c r="E50" t="s">
        <v>95</v>
      </c>
      <c r="F50" t="s">
        <v>96</v>
      </c>
      <c r="G50" t="s">
        <v>97</v>
      </c>
      <c r="H50" t="s">
        <v>98</v>
      </c>
      <c r="I50" t="s">
        <v>99</v>
      </c>
      <c r="J50" t="s">
        <v>100</v>
      </c>
      <c r="K50" t="s">
        <v>101</v>
      </c>
      <c r="L50">
        <v>2615601</v>
      </c>
      <c r="M50">
        <v>360197</v>
      </c>
      <c r="N50">
        <v>45202030</v>
      </c>
      <c r="O50" t="s">
        <v>1631</v>
      </c>
      <c r="Q50" t="s">
        <v>37</v>
      </c>
      <c r="R50" t="s">
        <v>38</v>
      </c>
      <c r="S50" t="s">
        <v>38</v>
      </c>
      <c r="W50" t="s">
        <v>39</v>
      </c>
      <c r="X50">
        <v>11.98</v>
      </c>
      <c r="Y50">
        <v>1</v>
      </c>
      <c r="Z50">
        <v>1299330000</v>
      </c>
      <c r="AA50">
        <v>15565973400</v>
      </c>
      <c r="AB50">
        <v>1</v>
      </c>
      <c r="AC50">
        <v>1</v>
      </c>
      <c r="AF50">
        <v>1299330000</v>
      </c>
      <c r="AG50">
        <v>15565973400</v>
      </c>
      <c r="AH50">
        <v>1.63283612179604E-3</v>
      </c>
    </row>
    <row r="51" spans="1:34" x14ac:dyDescent="0.25">
      <c r="A51" t="s">
        <v>86</v>
      </c>
      <c r="B51" t="s">
        <v>85</v>
      </c>
      <c r="C51" t="s">
        <v>1626</v>
      </c>
      <c r="D51">
        <v>20221003</v>
      </c>
      <c r="E51" t="s">
        <v>149</v>
      </c>
      <c r="F51" t="s">
        <v>150</v>
      </c>
      <c r="G51" t="s">
        <v>151</v>
      </c>
      <c r="I51" t="s">
        <v>152</v>
      </c>
      <c r="J51" t="s">
        <v>153</v>
      </c>
      <c r="K51" t="s">
        <v>154</v>
      </c>
      <c r="L51" t="s">
        <v>155</v>
      </c>
      <c r="M51">
        <v>11779</v>
      </c>
      <c r="N51">
        <v>45203010</v>
      </c>
      <c r="O51" t="s">
        <v>1622</v>
      </c>
      <c r="Q51" t="s">
        <v>60</v>
      </c>
      <c r="R51" t="s">
        <v>61</v>
      </c>
      <c r="S51" t="s">
        <v>61</v>
      </c>
      <c r="W51" t="s">
        <v>62</v>
      </c>
      <c r="X51">
        <v>104.7</v>
      </c>
      <c r="Y51">
        <v>9.0175391135759994E-2</v>
      </c>
      <c r="Z51">
        <v>2595228000</v>
      </c>
      <c r="AA51">
        <v>24502490788.584</v>
      </c>
      <c r="AB51">
        <v>0.82</v>
      </c>
      <c r="AC51">
        <v>1</v>
      </c>
      <c r="AF51">
        <v>2128086960</v>
      </c>
      <c r="AG51">
        <v>20092042446.638901</v>
      </c>
      <c r="AH51">
        <v>2.1076107368609102E-3</v>
      </c>
    </row>
    <row r="52" spans="1:34" x14ac:dyDescent="0.25">
      <c r="A52" t="s">
        <v>86</v>
      </c>
      <c r="B52" t="s">
        <v>85</v>
      </c>
      <c r="C52" t="s">
        <v>1626</v>
      </c>
      <c r="D52">
        <v>20221003</v>
      </c>
      <c r="E52" t="s">
        <v>197</v>
      </c>
      <c r="F52" t="s">
        <v>198</v>
      </c>
      <c r="G52" t="s">
        <v>199</v>
      </c>
      <c r="I52" t="s">
        <v>200</v>
      </c>
      <c r="J52">
        <v>6438564</v>
      </c>
      <c r="K52">
        <v>2317</v>
      </c>
      <c r="L52" t="s">
        <v>201</v>
      </c>
      <c r="M52">
        <v>10797</v>
      </c>
      <c r="N52">
        <v>45203020</v>
      </c>
      <c r="O52" t="s">
        <v>1621</v>
      </c>
      <c r="Q52" t="s">
        <v>82</v>
      </c>
      <c r="R52" t="s">
        <v>83</v>
      </c>
      <c r="S52" t="s">
        <v>83</v>
      </c>
      <c r="W52" t="s">
        <v>84</v>
      </c>
      <c r="X52">
        <v>102</v>
      </c>
      <c r="Y52">
        <v>3.1434678737579998E-2</v>
      </c>
      <c r="Z52">
        <v>13862991000</v>
      </c>
      <c r="AA52">
        <v>44449424179.550201</v>
      </c>
      <c r="AB52">
        <v>0.87</v>
      </c>
      <c r="AC52">
        <v>1</v>
      </c>
      <c r="AF52">
        <v>12060802170</v>
      </c>
      <c r="AG52">
        <v>38670999036.208603</v>
      </c>
      <c r="AH52">
        <v>4.05650211969792E-3</v>
      </c>
    </row>
    <row r="53" spans="1:34" x14ac:dyDescent="0.25">
      <c r="A53" t="s">
        <v>86</v>
      </c>
      <c r="B53" t="s">
        <v>85</v>
      </c>
      <c r="C53" t="s">
        <v>1626</v>
      </c>
      <c r="D53">
        <v>20221003</v>
      </c>
      <c r="E53" t="s">
        <v>355</v>
      </c>
      <c r="F53" t="s">
        <v>356</v>
      </c>
      <c r="G53" t="s">
        <v>357</v>
      </c>
      <c r="I53" t="s">
        <v>358</v>
      </c>
      <c r="J53">
        <v>5889505</v>
      </c>
      <c r="K53" t="s">
        <v>359</v>
      </c>
      <c r="L53" t="s">
        <v>360</v>
      </c>
      <c r="M53">
        <v>30328</v>
      </c>
      <c r="N53">
        <v>45301020</v>
      </c>
      <c r="O53" t="s">
        <v>1628</v>
      </c>
      <c r="Q53" t="s">
        <v>42</v>
      </c>
      <c r="R53" t="s">
        <v>43</v>
      </c>
      <c r="S53" t="s">
        <v>43</v>
      </c>
      <c r="W53" t="s">
        <v>36</v>
      </c>
      <c r="X53">
        <v>22.71</v>
      </c>
      <c r="Y53">
        <v>0.98080000000000001</v>
      </c>
      <c r="Z53">
        <v>1305921000</v>
      </c>
      <c r="AA53">
        <v>29088042564.528</v>
      </c>
      <c r="AB53">
        <v>1</v>
      </c>
      <c r="AC53">
        <v>1</v>
      </c>
      <c r="AF53">
        <v>1305921000</v>
      </c>
      <c r="AG53">
        <v>29088042564.528</v>
      </c>
      <c r="AH53">
        <v>3.05127121775128E-3</v>
      </c>
    </row>
    <row r="54" spans="1:34" x14ac:dyDescent="0.25">
      <c r="A54" t="s">
        <v>86</v>
      </c>
      <c r="B54" t="s">
        <v>85</v>
      </c>
      <c r="C54" t="s">
        <v>1626</v>
      </c>
      <c r="D54">
        <v>20221003</v>
      </c>
      <c r="E54" t="s">
        <v>502</v>
      </c>
      <c r="F54" t="s">
        <v>503</v>
      </c>
      <c r="G54" t="s">
        <v>504</v>
      </c>
      <c r="H54">
        <v>458140100</v>
      </c>
      <c r="I54" t="s">
        <v>505</v>
      </c>
      <c r="J54">
        <v>2463247</v>
      </c>
      <c r="K54" t="s">
        <v>506</v>
      </c>
      <c r="L54">
        <v>600801</v>
      </c>
      <c r="M54">
        <v>4749</v>
      </c>
      <c r="N54">
        <v>45301020</v>
      </c>
      <c r="O54" t="s">
        <v>1628</v>
      </c>
      <c r="Q54" t="s">
        <v>65</v>
      </c>
      <c r="R54" t="s">
        <v>38</v>
      </c>
      <c r="S54" t="s">
        <v>38</v>
      </c>
      <c r="W54" t="s">
        <v>39</v>
      </c>
      <c r="X54">
        <v>25.77</v>
      </c>
      <c r="Y54">
        <v>1</v>
      </c>
      <c r="Z54">
        <v>4106000000</v>
      </c>
      <c r="AA54">
        <v>105811620000</v>
      </c>
      <c r="AB54">
        <v>1</v>
      </c>
      <c r="AC54">
        <v>1</v>
      </c>
      <c r="AF54">
        <v>4106000000</v>
      </c>
      <c r="AG54">
        <v>105811620000</v>
      </c>
      <c r="AH54">
        <v>1.10994045025E-2</v>
      </c>
    </row>
    <row r="55" spans="1:34" x14ac:dyDescent="0.25">
      <c r="A55" t="s">
        <v>86</v>
      </c>
      <c r="B55" t="s">
        <v>85</v>
      </c>
      <c r="C55" t="s">
        <v>1626</v>
      </c>
      <c r="D55">
        <v>20221003</v>
      </c>
      <c r="E55" t="s">
        <v>289</v>
      </c>
      <c r="F55" t="s">
        <v>290</v>
      </c>
      <c r="G55" t="s">
        <v>291</v>
      </c>
      <c r="H55">
        <v>459200101</v>
      </c>
      <c r="I55" t="s">
        <v>292</v>
      </c>
      <c r="J55">
        <v>2005973</v>
      </c>
      <c r="K55" t="s">
        <v>293</v>
      </c>
      <c r="L55">
        <v>606601</v>
      </c>
      <c r="M55">
        <v>5188</v>
      </c>
      <c r="N55">
        <v>45102010</v>
      </c>
      <c r="O55" t="s">
        <v>1630</v>
      </c>
      <c r="Q55" t="s">
        <v>37</v>
      </c>
      <c r="R55" t="s">
        <v>38</v>
      </c>
      <c r="S55" t="s">
        <v>38</v>
      </c>
      <c r="W55" t="s">
        <v>39</v>
      </c>
      <c r="X55">
        <v>118.81</v>
      </c>
      <c r="Y55">
        <v>1</v>
      </c>
      <c r="Z55">
        <v>903180000</v>
      </c>
      <c r="AA55">
        <v>107306815800</v>
      </c>
      <c r="AB55">
        <v>1</v>
      </c>
      <c r="AC55">
        <v>1</v>
      </c>
      <c r="AF55">
        <v>903180000</v>
      </c>
      <c r="AG55">
        <v>107306815800</v>
      </c>
      <c r="AH55">
        <v>1.1256247229174499E-2</v>
      </c>
    </row>
    <row r="56" spans="1:34" x14ac:dyDescent="0.25">
      <c r="A56" t="s">
        <v>86</v>
      </c>
      <c r="B56" t="s">
        <v>85</v>
      </c>
      <c r="C56" t="s">
        <v>1626</v>
      </c>
      <c r="D56">
        <v>20221003</v>
      </c>
      <c r="E56" t="s">
        <v>453</v>
      </c>
      <c r="F56" t="s">
        <v>454</v>
      </c>
      <c r="G56" s="1" t="s">
        <v>455</v>
      </c>
      <c r="H56">
        <v>461202103</v>
      </c>
      <c r="I56" t="s">
        <v>456</v>
      </c>
      <c r="J56">
        <v>2459020</v>
      </c>
      <c r="K56" t="s">
        <v>457</v>
      </c>
      <c r="L56">
        <v>2792801</v>
      </c>
      <c r="M56">
        <v>8631</v>
      </c>
      <c r="N56">
        <v>45103010</v>
      </c>
      <c r="O56" t="s">
        <v>1627</v>
      </c>
      <c r="Q56" t="s">
        <v>65</v>
      </c>
      <c r="R56" t="s">
        <v>38</v>
      </c>
      <c r="S56" t="s">
        <v>38</v>
      </c>
      <c r="W56" t="s">
        <v>39</v>
      </c>
      <c r="X56">
        <v>387.32</v>
      </c>
      <c r="Y56">
        <v>1</v>
      </c>
      <c r="Z56">
        <v>282077000</v>
      </c>
      <c r="AA56">
        <v>109254063640</v>
      </c>
      <c r="AB56">
        <v>1</v>
      </c>
      <c r="AC56">
        <v>1</v>
      </c>
      <c r="AF56">
        <v>282077000</v>
      </c>
      <c r="AG56">
        <v>109254063640</v>
      </c>
      <c r="AH56">
        <v>1.1460509213281501E-2</v>
      </c>
    </row>
    <row r="57" spans="1:34" x14ac:dyDescent="0.25">
      <c r="A57" t="s">
        <v>86</v>
      </c>
      <c r="B57" t="s">
        <v>85</v>
      </c>
      <c r="C57" t="s">
        <v>1626</v>
      </c>
      <c r="D57">
        <v>20221003</v>
      </c>
      <c r="E57" t="s">
        <v>113</v>
      </c>
      <c r="F57" t="s">
        <v>114</v>
      </c>
      <c r="G57" t="s">
        <v>115</v>
      </c>
      <c r="H57">
        <v>426281101</v>
      </c>
      <c r="I57" t="s">
        <v>116</v>
      </c>
      <c r="J57">
        <v>2469193</v>
      </c>
      <c r="K57" t="s">
        <v>117</v>
      </c>
      <c r="L57">
        <v>1181101</v>
      </c>
      <c r="M57">
        <v>10089</v>
      </c>
      <c r="N57">
        <v>45102020</v>
      </c>
      <c r="O57" t="s">
        <v>1624</v>
      </c>
      <c r="Q57" t="s">
        <v>65</v>
      </c>
      <c r="R57" t="s">
        <v>38</v>
      </c>
      <c r="S57" t="s">
        <v>38</v>
      </c>
      <c r="W57" t="s">
        <v>39</v>
      </c>
      <c r="X57">
        <v>182.27</v>
      </c>
      <c r="Y57">
        <v>1</v>
      </c>
      <c r="Z57">
        <v>72862000</v>
      </c>
      <c r="AA57">
        <v>13280556740</v>
      </c>
      <c r="AB57">
        <v>1</v>
      </c>
      <c r="AC57">
        <v>1</v>
      </c>
      <c r="AF57">
        <v>72862000</v>
      </c>
      <c r="AG57">
        <v>13280556740</v>
      </c>
      <c r="AH57">
        <v>1.3931009777155201E-3</v>
      </c>
    </row>
    <row r="58" spans="1:34" x14ac:dyDescent="0.25">
      <c r="A58" t="s">
        <v>86</v>
      </c>
      <c r="B58" t="s">
        <v>85</v>
      </c>
      <c r="C58" t="s">
        <v>1626</v>
      </c>
      <c r="D58">
        <v>20221003</v>
      </c>
      <c r="E58" t="s">
        <v>519</v>
      </c>
      <c r="F58" t="s">
        <v>520</v>
      </c>
      <c r="G58" t="s">
        <v>521</v>
      </c>
      <c r="H58" t="s">
        <v>522</v>
      </c>
      <c r="I58" t="s">
        <v>523</v>
      </c>
      <c r="J58">
        <v>2431846</v>
      </c>
      <c r="K58" t="s">
        <v>524</v>
      </c>
      <c r="L58">
        <v>12171801</v>
      </c>
      <c r="M58">
        <v>28498</v>
      </c>
      <c r="N58">
        <v>45201020</v>
      </c>
      <c r="O58" t="s">
        <v>1625</v>
      </c>
      <c r="Q58" t="s">
        <v>37</v>
      </c>
      <c r="R58" t="s">
        <v>38</v>
      </c>
      <c r="S58" t="s">
        <v>38</v>
      </c>
      <c r="W58" t="s">
        <v>39</v>
      </c>
      <c r="X58">
        <v>26.12</v>
      </c>
      <c r="Y58">
        <v>1</v>
      </c>
      <c r="Z58">
        <v>322609000</v>
      </c>
      <c r="AA58">
        <v>8426547080</v>
      </c>
      <c r="AB58">
        <v>1</v>
      </c>
      <c r="AC58">
        <v>1</v>
      </c>
      <c r="AF58">
        <v>322609000</v>
      </c>
      <c r="AG58">
        <v>8426547080</v>
      </c>
      <c r="AH58">
        <v>8.8392611889205499E-4</v>
      </c>
    </row>
    <row r="59" spans="1:34" x14ac:dyDescent="0.25">
      <c r="A59" t="s">
        <v>86</v>
      </c>
      <c r="B59" t="s">
        <v>85</v>
      </c>
      <c r="C59" t="s">
        <v>1626</v>
      </c>
      <c r="D59">
        <v>20221003</v>
      </c>
      <c r="E59" t="s">
        <v>634</v>
      </c>
      <c r="F59" t="s">
        <v>635</v>
      </c>
      <c r="G59" t="s">
        <v>636</v>
      </c>
      <c r="H59">
        <v>482480100</v>
      </c>
      <c r="I59" t="s">
        <v>637</v>
      </c>
      <c r="J59">
        <v>2480138</v>
      </c>
      <c r="K59" t="s">
        <v>638</v>
      </c>
      <c r="L59">
        <v>630401</v>
      </c>
      <c r="M59">
        <v>4365</v>
      </c>
      <c r="N59">
        <v>45301010</v>
      </c>
      <c r="O59" t="s">
        <v>1628</v>
      </c>
      <c r="Q59" t="s">
        <v>65</v>
      </c>
      <c r="R59" t="s">
        <v>38</v>
      </c>
      <c r="S59" t="s">
        <v>38</v>
      </c>
      <c r="W59" t="s">
        <v>39</v>
      </c>
      <c r="X59">
        <v>302.63</v>
      </c>
      <c r="Y59">
        <v>1</v>
      </c>
      <c r="Z59">
        <v>141804000</v>
      </c>
      <c r="AA59">
        <v>42914144520</v>
      </c>
      <c r="AB59">
        <v>1</v>
      </c>
      <c r="AC59">
        <v>1</v>
      </c>
      <c r="AF59">
        <v>141804000</v>
      </c>
      <c r="AG59">
        <v>42914144520</v>
      </c>
      <c r="AH59">
        <v>4.5015986798635802E-3</v>
      </c>
    </row>
    <row r="60" spans="1:34" x14ac:dyDescent="0.25">
      <c r="A60" t="s">
        <v>86</v>
      </c>
      <c r="B60" t="s">
        <v>85</v>
      </c>
      <c r="C60" t="s">
        <v>1626</v>
      </c>
      <c r="D60">
        <v>20221003</v>
      </c>
      <c r="E60" t="s">
        <v>738</v>
      </c>
      <c r="F60" t="s">
        <v>739</v>
      </c>
      <c r="G60" t="s">
        <v>740</v>
      </c>
      <c r="I60" t="s">
        <v>741</v>
      </c>
      <c r="J60">
        <v>6490995</v>
      </c>
      <c r="K60">
        <v>6861</v>
      </c>
      <c r="L60" t="s">
        <v>742</v>
      </c>
      <c r="M60">
        <v>2094</v>
      </c>
      <c r="N60">
        <v>45203010</v>
      </c>
      <c r="O60" t="s">
        <v>1622</v>
      </c>
      <c r="Q60" t="s">
        <v>44</v>
      </c>
      <c r="R60" t="s">
        <v>45</v>
      </c>
      <c r="S60" t="s">
        <v>45</v>
      </c>
      <c r="W60" t="s">
        <v>46</v>
      </c>
      <c r="X60">
        <v>47900</v>
      </c>
      <c r="Y60">
        <v>6.9067928307500002E-3</v>
      </c>
      <c r="Z60">
        <v>243208000</v>
      </c>
      <c r="AA60">
        <v>80461810270.412094</v>
      </c>
      <c r="AB60">
        <v>0.82</v>
      </c>
      <c r="AC60">
        <v>1</v>
      </c>
      <c r="AF60">
        <v>199430560</v>
      </c>
      <c r="AG60">
        <v>65978684421.7379</v>
      </c>
      <c r="AH60">
        <v>6.9210178139194004E-3</v>
      </c>
    </row>
    <row r="61" spans="1:34" x14ac:dyDescent="0.25">
      <c r="A61" t="s">
        <v>86</v>
      </c>
      <c r="B61" t="s">
        <v>85</v>
      </c>
      <c r="C61" t="s">
        <v>1626</v>
      </c>
      <c r="D61">
        <v>20221003</v>
      </c>
      <c r="E61" t="s">
        <v>768</v>
      </c>
      <c r="F61" t="s">
        <v>769</v>
      </c>
      <c r="G61" t="s">
        <v>770</v>
      </c>
      <c r="H61" t="s">
        <v>771</v>
      </c>
      <c r="I61" t="s">
        <v>772</v>
      </c>
      <c r="J61" t="s">
        <v>773</v>
      </c>
      <c r="K61" t="s">
        <v>774</v>
      </c>
      <c r="L61">
        <v>2023201</v>
      </c>
      <c r="M61">
        <v>328582</v>
      </c>
      <c r="N61">
        <v>45203010</v>
      </c>
      <c r="O61" t="s">
        <v>1622</v>
      </c>
      <c r="Q61" t="s">
        <v>37</v>
      </c>
      <c r="R61" t="s">
        <v>38</v>
      </c>
      <c r="S61" t="s">
        <v>38</v>
      </c>
      <c r="W61" t="s">
        <v>39</v>
      </c>
      <c r="X61">
        <v>157.36000000000001</v>
      </c>
      <c r="Y61">
        <v>1</v>
      </c>
      <c r="Z61">
        <v>179946000</v>
      </c>
      <c r="AA61">
        <v>28316302560</v>
      </c>
      <c r="AB61">
        <v>1</v>
      </c>
      <c r="AC61">
        <v>1</v>
      </c>
      <c r="AF61">
        <v>179946000</v>
      </c>
      <c r="AG61">
        <v>28316302560</v>
      </c>
      <c r="AH61">
        <v>2.9703174011381601E-3</v>
      </c>
    </row>
    <row r="62" spans="1:34" x14ac:dyDescent="0.25">
      <c r="A62" t="s">
        <v>86</v>
      </c>
      <c r="B62" t="s">
        <v>85</v>
      </c>
      <c r="C62" t="s">
        <v>1626</v>
      </c>
      <c r="D62">
        <v>20221003</v>
      </c>
      <c r="E62" t="s">
        <v>710</v>
      </c>
      <c r="F62" t="s">
        <v>711</v>
      </c>
      <c r="G62" t="s">
        <v>712</v>
      </c>
      <c r="I62" t="s">
        <v>713</v>
      </c>
      <c r="J62">
        <v>6499260</v>
      </c>
      <c r="K62">
        <v>6971</v>
      </c>
      <c r="L62" t="s">
        <v>714</v>
      </c>
      <c r="M62">
        <v>1523</v>
      </c>
      <c r="N62">
        <v>45203015</v>
      </c>
      <c r="O62" t="s">
        <v>1621</v>
      </c>
      <c r="Q62" t="s">
        <v>44</v>
      </c>
      <c r="R62" t="s">
        <v>45</v>
      </c>
      <c r="S62" t="s">
        <v>45</v>
      </c>
      <c r="W62" t="s">
        <v>46</v>
      </c>
      <c r="X62">
        <v>7300</v>
      </c>
      <c r="Y62">
        <v>6.9067928307500002E-3</v>
      </c>
      <c r="Z62">
        <v>377619000</v>
      </c>
      <c r="AA62">
        <v>19039394274.271301</v>
      </c>
      <c r="AB62">
        <v>0.92</v>
      </c>
      <c r="AC62">
        <v>1</v>
      </c>
      <c r="AF62">
        <v>347409480</v>
      </c>
      <c r="AG62">
        <v>17516242732.329601</v>
      </c>
      <c r="AH62">
        <v>1.83741505375406E-3</v>
      </c>
    </row>
    <row r="63" spans="1:34" x14ac:dyDescent="0.25">
      <c r="A63" t="s">
        <v>86</v>
      </c>
      <c r="B63" t="s">
        <v>85</v>
      </c>
      <c r="C63" t="s">
        <v>1626</v>
      </c>
      <c r="D63">
        <v>20221003</v>
      </c>
      <c r="E63" t="s">
        <v>587</v>
      </c>
      <c r="F63" t="s">
        <v>588</v>
      </c>
      <c r="G63" t="s">
        <v>589</v>
      </c>
      <c r="H63">
        <v>512807108</v>
      </c>
      <c r="I63" t="s">
        <v>590</v>
      </c>
      <c r="J63">
        <v>2502247</v>
      </c>
      <c r="K63" t="s">
        <v>591</v>
      </c>
      <c r="L63">
        <v>656501</v>
      </c>
      <c r="M63">
        <v>7429</v>
      </c>
      <c r="N63">
        <v>45301010</v>
      </c>
      <c r="O63" t="s">
        <v>1628</v>
      </c>
      <c r="Q63" t="s">
        <v>65</v>
      </c>
      <c r="R63" t="s">
        <v>38</v>
      </c>
      <c r="S63" t="s">
        <v>38</v>
      </c>
      <c r="W63" t="s">
        <v>39</v>
      </c>
      <c r="X63">
        <v>366</v>
      </c>
      <c r="Y63">
        <v>1</v>
      </c>
      <c r="Z63">
        <v>136975000</v>
      </c>
      <c r="AA63">
        <v>50132850000</v>
      </c>
      <c r="AB63">
        <v>1</v>
      </c>
      <c r="AC63">
        <v>1</v>
      </c>
      <c r="AF63">
        <v>136975000</v>
      </c>
      <c r="AG63">
        <v>50132850000</v>
      </c>
      <c r="AH63">
        <v>5.2588248910012099E-3</v>
      </c>
    </row>
    <row r="64" spans="1:34" x14ac:dyDescent="0.25">
      <c r="A64" t="s">
        <v>86</v>
      </c>
      <c r="B64" t="s">
        <v>85</v>
      </c>
      <c r="C64" t="s">
        <v>1626</v>
      </c>
      <c r="D64">
        <v>20221003</v>
      </c>
      <c r="E64" t="s">
        <v>228</v>
      </c>
      <c r="F64" t="s">
        <v>229</v>
      </c>
      <c r="G64" t="s">
        <v>230</v>
      </c>
      <c r="I64" t="s">
        <v>231</v>
      </c>
      <c r="J64">
        <v>6506267</v>
      </c>
      <c r="K64">
        <v>6920</v>
      </c>
      <c r="L64" t="s">
        <v>232</v>
      </c>
      <c r="M64">
        <v>24297</v>
      </c>
      <c r="N64">
        <v>45301010</v>
      </c>
      <c r="O64" t="s">
        <v>1628</v>
      </c>
      <c r="Q64" t="s">
        <v>44</v>
      </c>
      <c r="R64" t="s">
        <v>45</v>
      </c>
      <c r="S64" t="s">
        <v>45</v>
      </c>
      <c r="W64" t="s">
        <v>46</v>
      </c>
      <c r="X64">
        <v>14695</v>
      </c>
      <c r="Y64">
        <v>6.9067928307500002E-3</v>
      </c>
      <c r="Z64">
        <v>94286000</v>
      </c>
      <c r="AA64">
        <v>9569587802.6051807</v>
      </c>
      <c r="AB64">
        <v>0.82</v>
      </c>
      <c r="AC64">
        <v>1</v>
      </c>
      <c r="AF64">
        <v>77314520</v>
      </c>
      <c r="AG64">
        <v>7847061998.1362495</v>
      </c>
      <c r="AH64">
        <v>8.2313941770772298E-4</v>
      </c>
    </row>
    <row r="65" spans="1:34" x14ac:dyDescent="0.25">
      <c r="A65" t="s">
        <v>86</v>
      </c>
      <c r="B65" t="s">
        <v>85</v>
      </c>
      <c r="C65" t="s">
        <v>1626</v>
      </c>
      <c r="D65">
        <v>20221003</v>
      </c>
      <c r="E65" t="s">
        <v>794</v>
      </c>
      <c r="F65" t="s">
        <v>795</v>
      </c>
      <c r="G65" t="s">
        <v>796</v>
      </c>
      <c r="I65" t="s">
        <v>797</v>
      </c>
      <c r="J65" t="s">
        <v>798</v>
      </c>
      <c r="K65" t="s">
        <v>799</v>
      </c>
      <c r="L65" t="s">
        <v>800</v>
      </c>
      <c r="M65">
        <v>7227</v>
      </c>
      <c r="N65">
        <v>45202030</v>
      </c>
      <c r="O65" t="s">
        <v>1631</v>
      </c>
      <c r="Q65" t="s">
        <v>47</v>
      </c>
      <c r="R65" t="s">
        <v>48</v>
      </c>
      <c r="S65" t="s">
        <v>48</v>
      </c>
      <c r="W65" t="s">
        <v>49</v>
      </c>
      <c r="X65">
        <v>45.95</v>
      </c>
      <c r="Y65">
        <v>1.0137875101378799</v>
      </c>
      <c r="Z65">
        <v>173107000</v>
      </c>
      <c r="AA65">
        <v>8063936182.0762701</v>
      </c>
      <c r="AB65">
        <v>1</v>
      </c>
      <c r="AC65">
        <v>1</v>
      </c>
      <c r="AF65">
        <v>173107000</v>
      </c>
      <c r="AG65">
        <v>8063936182.0762701</v>
      </c>
      <c r="AH65">
        <v>8.4588903909807596E-4</v>
      </c>
    </row>
    <row r="66" spans="1:34" x14ac:dyDescent="0.25">
      <c r="A66" t="s">
        <v>86</v>
      </c>
      <c r="B66" t="s">
        <v>85</v>
      </c>
      <c r="C66" t="s">
        <v>1626</v>
      </c>
      <c r="D66">
        <v>20221003</v>
      </c>
      <c r="E66" t="s">
        <v>677</v>
      </c>
      <c r="F66" t="s">
        <v>678</v>
      </c>
      <c r="G66" t="s">
        <v>679</v>
      </c>
      <c r="H66" t="s">
        <v>680</v>
      </c>
      <c r="I66" t="s">
        <v>681</v>
      </c>
      <c r="J66" t="s">
        <v>682</v>
      </c>
      <c r="K66" t="s">
        <v>683</v>
      </c>
      <c r="L66">
        <v>16022501</v>
      </c>
      <c r="M66">
        <v>43462</v>
      </c>
      <c r="N66">
        <v>45102020</v>
      </c>
      <c r="O66" t="s">
        <v>1619</v>
      </c>
      <c r="Q66" t="s">
        <v>37</v>
      </c>
      <c r="R66" t="s">
        <v>38</v>
      </c>
      <c r="S66" t="s">
        <v>38</v>
      </c>
      <c r="W66" t="s">
        <v>39</v>
      </c>
      <c r="X66">
        <v>284.33999999999997</v>
      </c>
      <c r="Y66">
        <v>1</v>
      </c>
      <c r="Z66">
        <v>958676000</v>
      </c>
      <c r="AA66">
        <v>272589933840</v>
      </c>
      <c r="AB66">
        <v>0.89</v>
      </c>
      <c r="AC66">
        <v>1</v>
      </c>
      <c r="AF66">
        <v>853221640</v>
      </c>
      <c r="AG66">
        <v>242605041117.60001</v>
      </c>
      <c r="AH66">
        <v>2.5448731299170201E-2</v>
      </c>
    </row>
    <row r="67" spans="1:34" x14ac:dyDescent="0.25">
      <c r="A67" t="s">
        <v>86</v>
      </c>
      <c r="B67" t="s">
        <v>85</v>
      </c>
      <c r="C67" t="s">
        <v>1626</v>
      </c>
      <c r="D67">
        <v>20221003</v>
      </c>
      <c r="E67" t="s">
        <v>169</v>
      </c>
      <c r="F67" t="s">
        <v>170</v>
      </c>
      <c r="G67" t="s">
        <v>171</v>
      </c>
      <c r="I67" t="s">
        <v>172</v>
      </c>
      <c r="J67">
        <v>6372480</v>
      </c>
      <c r="K67">
        <v>2454</v>
      </c>
      <c r="L67" t="s">
        <v>173</v>
      </c>
      <c r="M67">
        <v>35673</v>
      </c>
      <c r="N67">
        <v>45301020</v>
      </c>
      <c r="O67" t="s">
        <v>1628</v>
      </c>
      <c r="Q67" t="s">
        <v>82</v>
      </c>
      <c r="R67" t="s">
        <v>83</v>
      </c>
      <c r="S67" t="s">
        <v>83</v>
      </c>
      <c r="W67" t="s">
        <v>84</v>
      </c>
      <c r="X67">
        <v>551</v>
      </c>
      <c r="Y67">
        <v>3.1434678737579998E-2</v>
      </c>
      <c r="Z67">
        <v>1599038000</v>
      </c>
      <c r="AA67">
        <v>27696150446.369499</v>
      </c>
      <c r="AB67">
        <v>1</v>
      </c>
      <c r="AC67">
        <v>1</v>
      </c>
      <c r="AF67">
        <v>1599038000</v>
      </c>
      <c r="AG67">
        <v>27696150446.369499</v>
      </c>
      <c r="AH67">
        <v>2.90526481842309E-3</v>
      </c>
    </row>
    <row r="68" spans="1:34" x14ac:dyDescent="0.25">
      <c r="A68" t="s">
        <v>86</v>
      </c>
      <c r="B68" t="s">
        <v>85</v>
      </c>
      <c r="C68" t="s">
        <v>1626</v>
      </c>
      <c r="D68">
        <v>20221003</v>
      </c>
      <c r="E68" t="s">
        <v>245</v>
      </c>
      <c r="F68" t="s">
        <v>246</v>
      </c>
      <c r="G68" t="s">
        <v>247</v>
      </c>
      <c r="H68">
        <v>595017104</v>
      </c>
      <c r="I68" t="s">
        <v>248</v>
      </c>
      <c r="J68">
        <v>2592174</v>
      </c>
      <c r="K68" t="s">
        <v>249</v>
      </c>
      <c r="L68">
        <v>2796501</v>
      </c>
      <c r="M68">
        <v>10194</v>
      </c>
      <c r="N68">
        <v>45301020</v>
      </c>
      <c r="O68" t="s">
        <v>1628</v>
      </c>
      <c r="Q68" t="s">
        <v>65</v>
      </c>
      <c r="R68" t="s">
        <v>38</v>
      </c>
      <c r="S68" t="s">
        <v>38</v>
      </c>
      <c r="W68" t="s">
        <v>39</v>
      </c>
      <c r="X68">
        <v>61.03</v>
      </c>
      <c r="Y68">
        <v>1</v>
      </c>
      <c r="Z68">
        <v>552484000</v>
      </c>
      <c r="AA68">
        <v>33718098520</v>
      </c>
      <c r="AB68">
        <v>1</v>
      </c>
      <c r="AC68">
        <v>1</v>
      </c>
      <c r="AF68">
        <v>552484000</v>
      </c>
      <c r="AG68">
        <v>33718098520</v>
      </c>
      <c r="AH68">
        <v>3.5369538291600599E-3</v>
      </c>
    </row>
    <row r="69" spans="1:34" x14ac:dyDescent="0.25">
      <c r="A69" t="s">
        <v>86</v>
      </c>
      <c r="B69" t="s">
        <v>85</v>
      </c>
      <c r="C69" t="s">
        <v>1626</v>
      </c>
      <c r="D69">
        <v>20221003</v>
      </c>
      <c r="E69" t="s">
        <v>537</v>
      </c>
      <c r="F69" t="s">
        <v>538</v>
      </c>
      <c r="G69" t="s">
        <v>539</v>
      </c>
      <c r="H69">
        <v>595112103</v>
      </c>
      <c r="I69" t="s">
        <v>540</v>
      </c>
      <c r="J69">
        <v>2588184</v>
      </c>
      <c r="K69" t="s">
        <v>541</v>
      </c>
      <c r="L69">
        <v>734301</v>
      </c>
      <c r="M69">
        <v>4405</v>
      </c>
      <c r="N69">
        <v>45301020</v>
      </c>
      <c r="O69" t="s">
        <v>1628</v>
      </c>
      <c r="Q69" t="s">
        <v>65</v>
      </c>
      <c r="R69" t="s">
        <v>38</v>
      </c>
      <c r="S69" t="s">
        <v>38</v>
      </c>
      <c r="W69" t="s">
        <v>39</v>
      </c>
      <c r="X69">
        <v>50.1</v>
      </c>
      <c r="Y69">
        <v>1</v>
      </c>
      <c r="Z69">
        <v>1103145000</v>
      </c>
      <c r="AA69">
        <v>55267564500</v>
      </c>
      <c r="AB69">
        <v>1</v>
      </c>
      <c r="AC69">
        <v>1</v>
      </c>
      <c r="AF69">
        <v>1103145000</v>
      </c>
      <c r="AG69">
        <v>55267564500</v>
      </c>
      <c r="AH69">
        <v>5.7974450656129604E-3</v>
      </c>
    </row>
    <row r="70" spans="1:34" x14ac:dyDescent="0.25">
      <c r="A70" t="s">
        <v>86</v>
      </c>
      <c r="B70" t="s">
        <v>85</v>
      </c>
      <c r="C70" t="s">
        <v>1626</v>
      </c>
      <c r="D70">
        <v>20221003</v>
      </c>
      <c r="E70" t="s">
        <v>425</v>
      </c>
      <c r="F70" t="s">
        <v>426</v>
      </c>
      <c r="G70" t="s">
        <v>427</v>
      </c>
      <c r="H70">
        <v>594918104</v>
      </c>
      <c r="I70" t="s">
        <v>428</v>
      </c>
      <c r="J70">
        <v>2588173</v>
      </c>
      <c r="K70" t="s">
        <v>429</v>
      </c>
      <c r="L70">
        <v>1214101</v>
      </c>
      <c r="M70">
        <v>4844</v>
      </c>
      <c r="N70">
        <v>45103020</v>
      </c>
      <c r="O70" t="s">
        <v>1627</v>
      </c>
      <c r="Q70" t="s">
        <v>65</v>
      </c>
      <c r="R70" t="s">
        <v>38</v>
      </c>
      <c r="S70" t="s">
        <v>38</v>
      </c>
      <c r="W70" t="s">
        <v>39</v>
      </c>
      <c r="X70">
        <v>232.9</v>
      </c>
      <c r="Y70">
        <v>1</v>
      </c>
      <c r="Z70">
        <v>7457892000</v>
      </c>
      <c r="AA70">
        <v>1736943046800</v>
      </c>
      <c r="AB70">
        <v>1</v>
      </c>
      <c r="AC70">
        <v>1</v>
      </c>
      <c r="AF70">
        <v>7457892000</v>
      </c>
      <c r="AG70">
        <v>1736943046800</v>
      </c>
      <c r="AH70">
        <v>0.18220147725021199</v>
      </c>
    </row>
    <row r="71" spans="1:34" x14ac:dyDescent="0.25">
      <c r="A71" t="s">
        <v>86</v>
      </c>
      <c r="B71" t="s">
        <v>85</v>
      </c>
      <c r="C71" t="s">
        <v>1626</v>
      </c>
      <c r="D71">
        <v>20221003</v>
      </c>
      <c r="E71" t="s">
        <v>788</v>
      </c>
      <c r="F71" t="s">
        <v>789</v>
      </c>
      <c r="G71" t="s">
        <v>790</v>
      </c>
      <c r="H71">
        <v>609839105</v>
      </c>
      <c r="I71" t="s">
        <v>791</v>
      </c>
      <c r="J71" t="s">
        <v>792</v>
      </c>
      <c r="K71" t="s">
        <v>793</v>
      </c>
      <c r="L71">
        <v>16088801</v>
      </c>
      <c r="M71">
        <v>41292</v>
      </c>
      <c r="N71">
        <v>45301020</v>
      </c>
      <c r="O71" t="s">
        <v>1628</v>
      </c>
      <c r="Q71" t="s">
        <v>65</v>
      </c>
      <c r="R71" t="s">
        <v>38</v>
      </c>
      <c r="S71" t="s">
        <v>38</v>
      </c>
      <c r="W71" t="s">
        <v>39</v>
      </c>
      <c r="X71">
        <v>363.4</v>
      </c>
      <c r="Y71">
        <v>1</v>
      </c>
      <c r="Z71">
        <v>46789000</v>
      </c>
      <c r="AA71">
        <v>17003122600</v>
      </c>
      <c r="AB71">
        <v>0.95</v>
      </c>
      <c r="AC71">
        <v>1</v>
      </c>
      <c r="AF71">
        <v>44449550</v>
      </c>
      <c r="AG71">
        <v>16152966470</v>
      </c>
      <c r="AH71">
        <v>1.6944103943012201E-3</v>
      </c>
    </row>
    <row r="72" spans="1:34" x14ac:dyDescent="0.25">
      <c r="A72" t="s">
        <v>86</v>
      </c>
      <c r="B72" t="s">
        <v>85</v>
      </c>
      <c r="C72" t="s">
        <v>1626</v>
      </c>
      <c r="D72">
        <v>20221003</v>
      </c>
      <c r="E72" t="s">
        <v>419</v>
      </c>
      <c r="F72" t="s">
        <v>420</v>
      </c>
      <c r="G72" t="s">
        <v>421</v>
      </c>
      <c r="H72">
        <v>620076307</v>
      </c>
      <c r="I72" t="s">
        <v>422</v>
      </c>
      <c r="J72" t="s">
        <v>423</v>
      </c>
      <c r="K72" t="s">
        <v>424</v>
      </c>
      <c r="L72">
        <v>758501</v>
      </c>
      <c r="M72">
        <v>4787</v>
      </c>
      <c r="N72">
        <v>45201020</v>
      </c>
      <c r="O72" t="s">
        <v>1625</v>
      </c>
      <c r="Q72" t="s">
        <v>37</v>
      </c>
      <c r="R72" t="s">
        <v>38</v>
      </c>
      <c r="S72" t="s">
        <v>38</v>
      </c>
      <c r="W72" t="s">
        <v>39</v>
      </c>
      <c r="X72">
        <v>223.97</v>
      </c>
      <c r="Y72">
        <v>1</v>
      </c>
      <c r="Z72">
        <v>166885000</v>
      </c>
      <c r="AA72">
        <v>37377233450</v>
      </c>
      <c r="AB72">
        <v>1</v>
      </c>
      <c r="AC72">
        <v>1</v>
      </c>
      <c r="AF72">
        <v>166885000</v>
      </c>
      <c r="AG72">
        <v>37377233450</v>
      </c>
      <c r="AH72">
        <v>3.9207889761627901E-3</v>
      </c>
    </row>
    <row r="73" spans="1:34" x14ac:dyDescent="0.25">
      <c r="A73" t="s">
        <v>86</v>
      </c>
      <c r="B73" t="s">
        <v>85</v>
      </c>
      <c r="C73" t="s">
        <v>1626</v>
      </c>
      <c r="D73">
        <v>20221003</v>
      </c>
      <c r="E73" t="s">
        <v>748</v>
      </c>
      <c r="F73" t="s">
        <v>749</v>
      </c>
      <c r="G73" t="s">
        <v>750</v>
      </c>
      <c r="I73" t="s">
        <v>751</v>
      </c>
      <c r="J73">
        <v>6610403</v>
      </c>
      <c r="K73">
        <v>6981</v>
      </c>
      <c r="L73" t="s">
        <v>752</v>
      </c>
      <c r="M73">
        <v>65676</v>
      </c>
      <c r="N73">
        <v>45203015</v>
      </c>
      <c r="O73" t="s">
        <v>1621</v>
      </c>
      <c r="Q73" t="s">
        <v>44</v>
      </c>
      <c r="R73" t="s">
        <v>45</v>
      </c>
      <c r="S73" t="s">
        <v>45</v>
      </c>
      <c r="W73" t="s">
        <v>46</v>
      </c>
      <c r="X73">
        <v>6632</v>
      </c>
      <c r="Y73">
        <v>6.9067928307500002E-3</v>
      </c>
      <c r="Z73">
        <v>675814000</v>
      </c>
      <c r="AA73">
        <v>30956234748.078999</v>
      </c>
      <c r="AB73">
        <v>0.95</v>
      </c>
      <c r="AC73">
        <v>1</v>
      </c>
      <c r="AF73">
        <v>642023300</v>
      </c>
      <c r="AG73">
        <v>29408423010.674999</v>
      </c>
      <c r="AH73">
        <v>3.08487841671939E-3</v>
      </c>
    </row>
    <row r="74" spans="1:34" x14ac:dyDescent="0.25">
      <c r="A74" t="s">
        <v>86</v>
      </c>
      <c r="B74" t="s">
        <v>85</v>
      </c>
      <c r="C74" t="s">
        <v>1626</v>
      </c>
      <c r="D74">
        <v>20221003</v>
      </c>
      <c r="E74" t="s">
        <v>192</v>
      </c>
      <c r="F74" t="s">
        <v>193</v>
      </c>
      <c r="G74" t="s">
        <v>194</v>
      </c>
      <c r="I74" t="s">
        <v>195</v>
      </c>
      <c r="J74">
        <v>6640400</v>
      </c>
      <c r="K74">
        <v>6701</v>
      </c>
      <c r="L74" t="s">
        <v>196</v>
      </c>
      <c r="M74">
        <v>1177</v>
      </c>
      <c r="N74">
        <v>45102010</v>
      </c>
      <c r="O74" t="s">
        <v>1630</v>
      </c>
      <c r="Q74" t="s">
        <v>44</v>
      </c>
      <c r="R74" t="s">
        <v>45</v>
      </c>
      <c r="S74" t="s">
        <v>45</v>
      </c>
      <c r="W74" t="s">
        <v>46</v>
      </c>
      <c r="X74">
        <v>4625</v>
      </c>
      <c r="Y74">
        <v>6.9067928307500002E-3</v>
      </c>
      <c r="Z74">
        <v>272850000</v>
      </c>
      <c r="AA74">
        <v>8715897710.3993797</v>
      </c>
      <c r="AB74">
        <v>1</v>
      </c>
      <c r="AC74">
        <v>1</v>
      </c>
      <c r="AF74">
        <v>272850000</v>
      </c>
      <c r="AG74">
        <v>8715897710.3993797</v>
      </c>
      <c r="AH74">
        <v>9.1427835893767703E-4</v>
      </c>
    </row>
    <row r="75" spans="1:34" x14ac:dyDescent="0.25">
      <c r="A75" t="s">
        <v>86</v>
      </c>
      <c r="B75" t="s">
        <v>85</v>
      </c>
      <c r="C75" t="s">
        <v>1626</v>
      </c>
      <c r="D75">
        <v>20221003</v>
      </c>
      <c r="E75" t="s">
        <v>758</v>
      </c>
      <c r="F75" t="s">
        <v>759</v>
      </c>
      <c r="G75" t="s">
        <v>760</v>
      </c>
      <c r="I75" t="s">
        <v>761</v>
      </c>
      <c r="J75">
        <v>6125639</v>
      </c>
      <c r="K75">
        <v>9613</v>
      </c>
      <c r="L75" t="s">
        <v>762</v>
      </c>
      <c r="M75">
        <v>13345</v>
      </c>
      <c r="N75">
        <v>45102010</v>
      </c>
      <c r="O75" t="s">
        <v>1630</v>
      </c>
      <c r="Q75" t="s">
        <v>44</v>
      </c>
      <c r="R75" t="s">
        <v>45</v>
      </c>
      <c r="S75" t="s">
        <v>45</v>
      </c>
      <c r="W75" t="s">
        <v>46</v>
      </c>
      <c r="X75">
        <v>1866</v>
      </c>
      <c r="Y75">
        <v>6.9067928307500002E-3</v>
      </c>
      <c r="Z75">
        <v>1402500000</v>
      </c>
      <c r="AA75">
        <v>18075525779.606701</v>
      </c>
      <c r="AB75">
        <v>0.46</v>
      </c>
      <c r="AC75">
        <v>1</v>
      </c>
      <c r="AF75">
        <v>645150000</v>
      </c>
      <c r="AG75">
        <v>8314741858.6190996</v>
      </c>
      <c r="AH75">
        <v>8.7219799888408104E-4</v>
      </c>
    </row>
    <row r="76" spans="1:34" x14ac:dyDescent="0.25">
      <c r="A76" t="s">
        <v>86</v>
      </c>
      <c r="B76" t="s">
        <v>85</v>
      </c>
      <c r="C76" t="s">
        <v>1626</v>
      </c>
      <c r="D76">
        <v>20221003</v>
      </c>
      <c r="E76" t="s">
        <v>371</v>
      </c>
      <c r="F76" t="s">
        <v>372</v>
      </c>
      <c r="G76" t="s">
        <v>373</v>
      </c>
      <c r="H76" t="s">
        <v>374</v>
      </c>
      <c r="I76" t="s">
        <v>375</v>
      </c>
      <c r="J76" t="s">
        <v>376</v>
      </c>
      <c r="K76" t="s">
        <v>377</v>
      </c>
      <c r="L76">
        <v>18472501</v>
      </c>
      <c r="M76">
        <v>226784</v>
      </c>
      <c r="N76">
        <v>45301020</v>
      </c>
      <c r="O76" t="s">
        <v>1628</v>
      </c>
      <c r="Q76" t="s">
        <v>65</v>
      </c>
      <c r="R76" t="s">
        <v>38</v>
      </c>
      <c r="S76" t="s">
        <v>38</v>
      </c>
      <c r="W76" t="s">
        <v>39</v>
      </c>
      <c r="X76">
        <v>147.51</v>
      </c>
      <c r="Y76">
        <v>1</v>
      </c>
      <c r="Z76">
        <v>262598000</v>
      </c>
      <c r="AA76">
        <v>38735830980</v>
      </c>
      <c r="AB76">
        <v>1</v>
      </c>
      <c r="AC76">
        <v>1</v>
      </c>
      <c r="AF76">
        <v>262598000</v>
      </c>
      <c r="AG76">
        <v>38735830980</v>
      </c>
      <c r="AH76">
        <v>4.0633028469604197E-3</v>
      </c>
    </row>
    <row r="77" spans="1:34" x14ac:dyDescent="0.25">
      <c r="A77" t="s">
        <v>86</v>
      </c>
      <c r="B77" t="s">
        <v>85</v>
      </c>
      <c r="C77" t="s">
        <v>1626</v>
      </c>
      <c r="D77">
        <v>20221003</v>
      </c>
      <c r="E77" t="s">
        <v>396</v>
      </c>
      <c r="F77" t="s">
        <v>397</v>
      </c>
      <c r="G77" t="s">
        <v>398</v>
      </c>
      <c r="H77" t="s">
        <v>399</v>
      </c>
      <c r="I77" t="s">
        <v>400</v>
      </c>
      <c r="J77">
        <v>2630643</v>
      </c>
      <c r="K77" t="s">
        <v>401</v>
      </c>
      <c r="L77">
        <v>6159101</v>
      </c>
      <c r="M77">
        <v>15795</v>
      </c>
      <c r="N77">
        <v>45202030</v>
      </c>
      <c r="O77" t="s">
        <v>1631</v>
      </c>
      <c r="Q77" t="s">
        <v>65</v>
      </c>
      <c r="R77" t="s">
        <v>38</v>
      </c>
      <c r="S77" t="s">
        <v>38</v>
      </c>
      <c r="W77" t="s">
        <v>39</v>
      </c>
      <c r="X77">
        <v>61.85</v>
      </c>
      <c r="Y77">
        <v>1</v>
      </c>
      <c r="Z77">
        <v>219735000</v>
      </c>
      <c r="AA77">
        <v>13590609750</v>
      </c>
      <c r="AB77">
        <v>1</v>
      </c>
      <c r="AC77">
        <v>1</v>
      </c>
      <c r="AF77">
        <v>219735000</v>
      </c>
      <c r="AG77">
        <v>13590609750</v>
      </c>
      <c r="AH77">
        <v>1.4256248515131999E-3</v>
      </c>
    </row>
    <row r="78" spans="1:34" x14ac:dyDescent="0.25">
      <c r="A78" t="s">
        <v>86</v>
      </c>
      <c r="B78" t="s">
        <v>85</v>
      </c>
      <c r="C78" t="s">
        <v>1626</v>
      </c>
      <c r="D78">
        <v>20221003</v>
      </c>
      <c r="E78" t="s">
        <v>174</v>
      </c>
      <c r="F78" t="s">
        <v>175</v>
      </c>
      <c r="G78" t="s">
        <v>176</v>
      </c>
      <c r="I78" t="s">
        <v>177</v>
      </c>
      <c r="J78" t="s">
        <v>178</v>
      </c>
      <c r="K78" t="s">
        <v>179</v>
      </c>
      <c r="L78" t="s">
        <v>180</v>
      </c>
      <c r="M78">
        <v>8029707</v>
      </c>
      <c r="N78">
        <v>45102020</v>
      </c>
      <c r="O78" t="s">
        <v>1624</v>
      </c>
      <c r="Q78" t="s">
        <v>50</v>
      </c>
      <c r="R78" t="s">
        <v>51</v>
      </c>
      <c r="S78" t="s">
        <v>51</v>
      </c>
      <c r="W78" t="s">
        <v>36</v>
      </c>
      <c r="X78">
        <v>8.3420000000000005</v>
      </c>
      <c r="Y78">
        <v>0.98080000000000001</v>
      </c>
      <c r="Z78">
        <v>1310192000</v>
      </c>
      <c r="AA78">
        <v>10719772928.051201</v>
      </c>
      <c r="AB78">
        <v>0.65</v>
      </c>
      <c r="AC78">
        <v>1</v>
      </c>
      <c r="AF78">
        <v>851624800</v>
      </c>
      <c r="AG78">
        <v>6967852403.2332802</v>
      </c>
      <c r="AH78">
        <v>7.3091227917315195E-4</v>
      </c>
    </row>
    <row r="79" spans="1:34" x14ac:dyDescent="0.25">
      <c r="A79" t="s">
        <v>86</v>
      </c>
      <c r="B79" t="s">
        <v>85</v>
      </c>
      <c r="C79" t="s">
        <v>1626</v>
      </c>
      <c r="D79">
        <v>20221003</v>
      </c>
      <c r="E79" t="s">
        <v>599</v>
      </c>
      <c r="F79" t="s">
        <v>600</v>
      </c>
      <c r="G79" t="s">
        <v>601</v>
      </c>
      <c r="I79" t="s">
        <v>602</v>
      </c>
      <c r="J79">
        <v>5902941</v>
      </c>
      <c r="K79" t="s">
        <v>603</v>
      </c>
      <c r="L79" t="s">
        <v>604</v>
      </c>
      <c r="M79">
        <v>319</v>
      </c>
      <c r="N79">
        <v>45201020</v>
      </c>
      <c r="O79" t="s">
        <v>1625</v>
      </c>
      <c r="Q79" t="s">
        <v>63</v>
      </c>
      <c r="R79" t="s">
        <v>64</v>
      </c>
      <c r="S79" t="s">
        <v>64</v>
      </c>
      <c r="W79" t="s">
        <v>36</v>
      </c>
      <c r="X79">
        <v>4.4204999999999997</v>
      </c>
      <c r="Y79">
        <v>0.98080000000000001</v>
      </c>
      <c r="Z79">
        <v>5696261000</v>
      </c>
      <c r="AA79">
        <v>24696859572.8904</v>
      </c>
      <c r="AB79">
        <v>0.95</v>
      </c>
      <c r="AC79">
        <v>1</v>
      </c>
      <c r="AF79">
        <v>5411447950</v>
      </c>
      <c r="AG79">
        <v>23462016594.2458</v>
      </c>
      <c r="AH79">
        <v>2.4611135584532602E-3</v>
      </c>
    </row>
    <row r="80" spans="1:34" x14ac:dyDescent="0.25">
      <c r="A80" t="s">
        <v>86</v>
      </c>
      <c r="B80" t="s">
        <v>85</v>
      </c>
      <c r="C80" t="s">
        <v>1626</v>
      </c>
      <c r="D80">
        <v>20221003</v>
      </c>
      <c r="E80" t="s">
        <v>619</v>
      </c>
      <c r="F80" t="s">
        <v>620</v>
      </c>
      <c r="G80" t="s">
        <v>621</v>
      </c>
      <c r="I80" t="s">
        <v>622</v>
      </c>
      <c r="J80">
        <v>6390921</v>
      </c>
      <c r="K80">
        <v>4307</v>
      </c>
      <c r="L80" t="s">
        <v>623</v>
      </c>
      <c r="M80">
        <v>36369</v>
      </c>
      <c r="N80">
        <v>45102010</v>
      </c>
      <c r="O80" t="s">
        <v>1630</v>
      </c>
      <c r="Q80" t="s">
        <v>44</v>
      </c>
      <c r="R80" t="s">
        <v>45</v>
      </c>
      <c r="S80" t="s">
        <v>45</v>
      </c>
      <c r="W80" t="s">
        <v>46</v>
      </c>
      <c r="X80">
        <v>3550</v>
      </c>
      <c r="Y80">
        <v>6.9067928307500002E-3</v>
      </c>
      <c r="Z80">
        <v>611353000</v>
      </c>
      <c r="AA80">
        <v>14989834236.9741</v>
      </c>
      <c r="AB80">
        <v>0.73</v>
      </c>
      <c r="AC80">
        <v>1</v>
      </c>
      <c r="AF80">
        <v>446287690</v>
      </c>
      <c r="AG80">
        <v>10942578992.9911</v>
      </c>
      <c r="AH80">
        <v>1.14785229206176E-3</v>
      </c>
    </row>
    <row r="81" spans="1:34" x14ac:dyDescent="0.25">
      <c r="A81" t="s">
        <v>86</v>
      </c>
      <c r="B81" t="s">
        <v>85</v>
      </c>
      <c r="C81" t="s">
        <v>1626</v>
      </c>
      <c r="D81">
        <v>20221003</v>
      </c>
      <c r="E81" t="s">
        <v>440</v>
      </c>
      <c r="F81" t="s">
        <v>441</v>
      </c>
      <c r="G81" t="s">
        <v>442</v>
      </c>
      <c r="H81">
        <v>668771108</v>
      </c>
      <c r="I81" t="s">
        <v>443</v>
      </c>
      <c r="J81" t="s">
        <v>444</v>
      </c>
      <c r="K81" t="s">
        <v>445</v>
      </c>
      <c r="L81">
        <v>1585501</v>
      </c>
      <c r="M81">
        <v>3950</v>
      </c>
      <c r="N81">
        <v>45103020</v>
      </c>
      <c r="O81" t="s">
        <v>1627</v>
      </c>
      <c r="Q81" t="s">
        <v>65</v>
      </c>
      <c r="R81" t="s">
        <v>38</v>
      </c>
      <c r="S81" t="s">
        <v>38</v>
      </c>
      <c r="W81" t="s">
        <v>39</v>
      </c>
      <c r="X81">
        <v>20.14</v>
      </c>
      <c r="Y81">
        <v>1</v>
      </c>
      <c r="Z81">
        <v>665259000</v>
      </c>
      <c r="AA81">
        <v>13398316260</v>
      </c>
      <c r="AB81">
        <v>0.89</v>
      </c>
      <c r="AC81">
        <v>1</v>
      </c>
      <c r="AF81">
        <v>592080510</v>
      </c>
      <c r="AG81">
        <v>11924501471.4</v>
      </c>
      <c r="AH81">
        <v>1.2508537845061401E-3</v>
      </c>
    </row>
    <row r="82" spans="1:34" x14ac:dyDescent="0.25">
      <c r="A82" t="s">
        <v>86</v>
      </c>
      <c r="B82" t="s">
        <v>85</v>
      </c>
      <c r="C82" t="s">
        <v>1626</v>
      </c>
      <c r="D82">
        <v>20221003</v>
      </c>
      <c r="E82" t="s">
        <v>808</v>
      </c>
      <c r="F82" t="s">
        <v>809</v>
      </c>
      <c r="G82" t="s">
        <v>810</v>
      </c>
      <c r="H82" t="s">
        <v>811</v>
      </c>
      <c r="I82" t="s">
        <v>812</v>
      </c>
      <c r="J82">
        <v>2379504</v>
      </c>
      <c r="K82" t="s">
        <v>813</v>
      </c>
      <c r="L82">
        <v>11776801</v>
      </c>
      <c r="M82">
        <v>27016</v>
      </c>
      <c r="N82">
        <v>45301020</v>
      </c>
      <c r="O82" t="s">
        <v>1628</v>
      </c>
      <c r="Q82" t="s">
        <v>65</v>
      </c>
      <c r="R82" t="s">
        <v>38</v>
      </c>
      <c r="S82" t="s">
        <v>38</v>
      </c>
      <c r="W82" t="s">
        <v>39</v>
      </c>
      <c r="X82">
        <v>121.39</v>
      </c>
      <c r="Y82">
        <v>1</v>
      </c>
      <c r="Z82">
        <v>2504014000</v>
      </c>
      <c r="AA82">
        <v>303962259460</v>
      </c>
      <c r="AB82">
        <v>1</v>
      </c>
      <c r="AC82">
        <v>1</v>
      </c>
      <c r="AF82">
        <v>2504014000</v>
      </c>
      <c r="AG82">
        <v>303962259460</v>
      </c>
      <c r="AH82">
        <v>3.1884967560655599E-2</v>
      </c>
    </row>
    <row r="83" spans="1:34" x14ac:dyDescent="0.25">
      <c r="A83" t="s">
        <v>86</v>
      </c>
      <c r="B83" t="s">
        <v>85</v>
      </c>
      <c r="C83" t="s">
        <v>1626</v>
      </c>
      <c r="D83">
        <v>20221003</v>
      </c>
      <c r="E83" t="s">
        <v>261</v>
      </c>
      <c r="F83" t="s">
        <v>262</v>
      </c>
      <c r="G83" t="s">
        <v>263</v>
      </c>
      <c r="I83" t="s">
        <v>264</v>
      </c>
      <c r="J83">
        <v>6136749</v>
      </c>
      <c r="K83">
        <v>4684</v>
      </c>
      <c r="L83" t="s">
        <v>265</v>
      </c>
      <c r="M83">
        <v>26961</v>
      </c>
      <c r="N83">
        <v>45102010</v>
      </c>
      <c r="O83" t="s">
        <v>1630</v>
      </c>
      <c r="Q83" t="s">
        <v>44</v>
      </c>
      <c r="R83" t="s">
        <v>45</v>
      </c>
      <c r="S83" t="s">
        <v>45</v>
      </c>
      <c r="W83" t="s">
        <v>46</v>
      </c>
      <c r="X83">
        <v>19390</v>
      </c>
      <c r="Y83">
        <v>6.9067928307500002E-3</v>
      </c>
      <c r="Z83">
        <v>99600000</v>
      </c>
      <c r="AA83">
        <v>13338702213.628901</v>
      </c>
      <c r="AB83">
        <v>0.66</v>
      </c>
      <c r="AC83">
        <v>1</v>
      </c>
      <c r="AF83">
        <v>65736000</v>
      </c>
      <c r="AG83">
        <v>8803543460.9951</v>
      </c>
      <c r="AH83">
        <v>9.2347220398784403E-4</v>
      </c>
    </row>
    <row r="84" spans="1:34" x14ac:dyDescent="0.25">
      <c r="A84" t="s">
        <v>86</v>
      </c>
      <c r="B84" t="s">
        <v>85</v>
      </c>
      <c r="C84" t="s">
        <v>1626</v>
      </c>
      <c r="D84">
        <v>20221003</v>
      </c>
      <c r="E84" t="s">
        <v>181</v>
      </c>
      <c r="F84" t="s">
        <v>182</v>
      </c>
      <c r="G84" t="s">
        <v>183</v>
      </c>
      <c r="I84" t="s">
        <v>184</v>
      </c>
      <c r="J84">
        <v>6659428</v>
      </c>
      <c r="K84">
        <v>6645</v>
      </c>
      <c r="L84" t="s">
        <v>185</v>
      </c>
      <c r="M84">
        <v>2167</v>
      </c>
      <c r="N84">
        <v>45203015</v>
      </c>
      <c r="O84" t="s">
        <v>1622</v>
      </c>
      <c r="Q84" t="s">
        <v>44</v>
      </c>
      <c r="R84" t="s">
        <v>45</v>
      </c>
      <c r="S84" t="s">
        <v>45</v>
      </c>
      <c r="W84" t="s">
        <v>46</v>
      </c>
      <c r="X84">
        <v>6616</v>
      </c>
      <c r="Y84">
        <v>6.9067928307500002E-3</v>
      </c>
      <c r="Z84">
        <v>206245000</v>
      </c>
      <c r="AA84">
        <v>9424435680.4930706</v>
      </c>
      <c r="AB84">
        <v>1</v>
      </c>
      <c r="AC84">
        <v>1</v>
      </c>
      <c r="AF84">
        <v>206245000</v>
      </c>
      <c r="AG84">
        <v>9424435680.4930706</v>
      </c>
      <c r="AH84">
        <v>9.88602422168635E-4</v>
      </c>
    </row>
    <row r="85" spans="1:34" x14ac:dyDescent="0.25">
      <c r="A85" t="s">
        <v>86</v>
      </c>
      <c r="B85" t="s">
        <v>85</v>
      </c>
      <c r="C85" t="s">
        <v>1626</v>
      </c>
      <c r="D85">
        <v>20221003</v>
      </c>
      <c r="E85" t="s">
        <v>294</v>
      </c>
      <c r="F85" t="s">
        <v>295</v>
      </c>
      <c r="G85" t="s">
        <v>296</v>
      </c>
      <c r="H85">
        <v>682189105</v>
      </c>
      <c r="I85" t="s">
        <v>297</v>
      </c>
      <c r="J85">
        <v>2583576</v>
      </c>
      <c r="K85" t="s">
        <v>298</v>
      </c>
      <c r="L85">
        <v>13493201</v>
      </c>
      <c r="M85">
        <v>31405</v>
      </c>
      <c r="N85">
        <v>45301020</v>
      </c>
      <c r="O85" t="s">
        <v>1628</v>
      </c>
      <c r="Q85" t="s">
        <v>65</v>
      </c>
      <c r="R85" t="s">
        <v>38</v>
      </c>
      <c r="S85" t="s">
        <v>38</v>
      </c>
      <c r="W85" t="s">
        <v>39</v>
      </c>
      <c r="X85">
        <v>62.33</v>
      </c>
      <c r="Y85">
        <v>1</v>
      </c>
      <c r="Z85">
        <v>433236000</v>
      </c>
      <c r="AA85">
        <v>27003599880</v>
      </c>
      <c r="AB85">
        <v>1</v>
      </c>
      <c r="AC85">
        <v>1</v>
      </c>
      <c r="AF85">
        <v>433236000</v>
      </c>
      <c r="AG85">
        <v>27003599880</v>
      </c>
      <c r="AH85">
        <v>2.8326177984212201E-3</v>
      </c>
    </row>
    <row r="86" spans="1:34" x14ac:dyDescent="0.25">
      <c r="A86" t="s">
        <v>86</v>
      </c>
      <c r="B86" t="s">
        <v>85</v>
      </c>
      <c r="C86" t="s">
        <v>1626</v>
      </c>
      <c r="D86">
        <v>20221003</v>
      </c>
      <c r="E86" t="s">
        <v>305</v>
      </c>
      <c r="F86" t="s">
        <v>306</v>
      </c>
      <c r="G86" t="s">
        <v>307</v>
      </c>
      <c r="H86">
        <v>683715106</v>
      </c>
      <c r="I86" t="s">
        <v>308</v>
      </c>
      <c r="J86">
        <v>2260824</v>
      </c>
      <c r="K86" t="s">
        <v>309</v>
      </c>
      <c r="L86" t="s">
        <v>310</v>
      </c>
      <c r="M86">
        <v>28115</v>
      </c>
      <c r="N86">
        <v>45103010</v>
      </c>
      <c r="O86" t="s">
        <v>1627</v>
      </c>
      <c r="Q86" t="s">
        <v>55</v>
      </c>
      <c r="R86" t="s">
        <v>56</v>
      </c>
      <c r="S86" t="s">
        <v>56</v>
      </c>
      <c r="W86" t="s">
        <v>57</v>
      </c>
      <c r="X86">
        <v>36.51</v>
      </c>
      <c r="Y86">
        <v>0.72416539937722002</v>
      </c>
      <c r="Z86">
        <v>269523000</v>
      </c>
      <c r="AA86">
        <v>7125993721.4860001</v>
      </c>
      <c r="AB86">
        <v>1</v>
      </c>
      <c r="AC86">
        <v>1</v>
      </c>
      <c r="AF86">
        <v>269523000</v>
      </c>
      <c r="AG86">
        <v>7125993721.4860001</v>
      </c>
      <c r="AH86">
        <v>7.4750095308104302E-4</v>
      </c>
    </row>
    <row r="87" spans="1:34" x14ac:dyDescent="0.25">
      <c r="A87" t="s">
        <v>86</v>
      </c>
      <c r="B87" t="s">
        <v>85</v>
      </c>
      <c r="C87" t="s">
        <v>1626</v>
      </c>
      <c r="D87">
        <v>20221003</v>
      </c>
      <c r="E87" t="s">
        <v>384</v>
      </c>
      <c r="F87" t="s">
        <v>385</v>
      </c>
      <c r="G87" t="s">
        <v>386</v>
      </c>
      <c r="H87" t="s">
        <v>387</v>
      </c>
      <c r="I87" t="s">
        <v>388</v>
      </c>
      <c r="J87">
        <v>2661568</v>
      </c>
      <c r="K87" t="s">
        <v>389</v>
      </c>
      <c r="L87">
        <v>1214201</v>
      </c>
      <c r="M87">
        <v>5049</v>
      </c>
      <c r="N87">
        <v>45103020</v>
      </c>
      <c r="O87" t="s">
        <v>1627</v>
      </c>
      <c r="Q87" t="s">
        <v>37</v>
      </c>
      <c r="R87" t="s">
        <v>38</v>
      </c>
      <c r="S87" t="s">
        <v>38</v>
      </c>
      <c r="W87" t="s">
        <v>39</v>
      </c>
      <c r="X87">
        <v>61.07</v>
      </c>
      <c r="Y87">
        <v>1</v>
      </c>
      <c r="Z87">
        <v>2664926000</v>
      </c>
      <c r="AA87">
        <v>162747030820</v>
      </c>
      <c r="AB87">
        <v>0.56999999999999995</v>
      </c>
      <c r="AC87">
        <v>1</v>
      </c>
      <c r="AF87">
        <v>1519007820</v>
      </c>
      <c r="AG87">
        <v>92765807567.399994</v>
      </c>
      <c r="AH87">
        <v>9.7309276825329402E-3</v>
      </c>
    </row>
    <row r="88" spans="1:34" x14ac:dyDescent="0.25">
      <c r="A88" t="s">
        <v>86</v>
      </c>
      <c r="B88" t="s">
        <v>85</v>
      </c>
      <c r="C88" t="s">
        <v>1626</v>
      </c>
      <c r="D88">
        <v>20221003</v>
      </c>
      <c r="E88" t="s">
        <v>592</v>
      </c>
      <c r="F88" t="s">
        <v>593</v>
      </c>
      <c r="G88" t="s">
        <v>594</v>
      </c>
      <c r="H88" t="s">
        <v>595</v>
      </c>
      <c r="I88" t="s">
        <v>596</v>
      </c>
      <c r="J88" t="s">
        <v>597</v>
      </c>
      <c r="K88" t="s">
        <v>598</v>
      </c>
      <c r="L88">
        <v>1869901</v>
      </c>
      <c r="M88">
        <v>4556</v>
      </c>
      <c r="N88">
        <v>45103010</v>
      </c>
      <c r="O88" t="s">
        <v>1627</v>
      </c>
      <c r="Q88" t="s">
        <v>65</v>
      </c>
      <c r="R88" t="s">
        <v>38</v>
      </c>
      <c r="S88" t="s">
        <v>38</v>
      </c>
      <c r="W88" t="s">
        <v>39</v>
      </c>
      <c r="X88">
        <v>104.6</v>
      </c>
      <c r="Y88">
        <v>1</v>
      </c>
      <c r="Z88">
        <v>117466000</v>
      </c>
      <c r="AA88">
        <v>12286943600</v>
      </c>
      <c r="AB88">
        <v>0.9</v>
      </c>
      <c r="AC88">
        <v>1</v>
      </c>
      <c r="AF88">
        <v>105719400</v>
      </c>
      <c r="AG88">
        <v>11058249240</v>
      </c>
      <c r="AH88">
        <v>1.1599858446947899E-3</v>
      </c>
    </row>
    <row r="89" spans="1:34" x14ac:dyDescent="0.25">
      <c r="A89" t="s">
        <v>86</v>
      </c>
      <c r="B89" t="s">
        <v>85</v>
      </c>
      <c r="C89" t="s">
        <v>1626</v>
      </c>
      <c r="D89">
        <v>20221003</v>
      </c>
      <c r="E89" t="s">
        <v>690</v>
      </c>
      <c r="F89" t="s">
        <v>691</v>
      </c>
      <c r="G89" t="s">
        <v>692</v>
      </c>
      <c r="H89" t="s">
        <v>693</v>
      </c>
      <c r="I89" t="s">
        <v>694</v>
      </c>
      <c r="J89" t="s">
        <v>695</v>
      </c>
      <c r="K89" t="s">
        <v>696</v>
      </c>
      <c r="L89">
        <v>3288401</v>
      </c>
      <c r="M89">
        <v>798597</v>
      </c>
      <c r="N89">
        <v>45102020</v>
      </c>
      <c r="O89" t="s">
        <v>1624</v>
      </c>
      <c r="Q89" t="s">
        <v>37</v>
      </c>
      <c r="R89" t="s">
        <v>33</v>
      </c>
      <c r="S89" t="s">
        <v>38</v>
      </c>
      <c r="W89" t="s">
        <v>39</v>
      </c>
      <c r="X89">
        <v>13.23</v>
      </c>
      <c r="Y89">
        <v>1</v>
      </c>
      <c r="Z89">
        <v>200365000</v>
      </c>
      <c r="AA89">
        <v>2650828950</v>
      </c>
      <c r="AB89">
        <v>1</v>
      </c>
      <c r="AC89">
        <v>1</v>
      </c>
      <c r="AF89">
        <v>200365000</v>
      </c>
      <c r="AG89">
        <v>2650828950</v>
      </c>
      <c r="AH89">
        <v>2.7806608369655001E-4</v>
      </c>
    </row>
    <row r="90" spans="1:34" x14ac:dyDescent="0.25">
      <c r="A90" t="s">
        <v>86</v>
      </c>
      <c r="B90" t="s">
        <v>85</v>
      </c>
      <c r="C90" t="s">
        <v>1626</v>
      </c>
      <c r="D90">
        <v>20221003</v>
      </c>
      <c r="E90" t="s">
        <v>801</v>
      </c>
      <c r="F90" t="s">
        <v>802</v>
      </c>
      <c r="G90" t="s">
        <v>803</v>
      </c>
      <c r="H90" t="s">
        <v>804</v>
      </c>
      <c r="I90" t="s">
        <v>805</v>
      </c>
      <c r="J90" t="s">
        <v>806</v>
      </c>
      <c r="K90" t="s">
        <v>807</v>
      </c>
      <c r="L90">
        <v>2461601</v>
      </c>
      <c r="M90">
        <v>359772</v>
      </c>
      <c r="N90">
        <v>45102020</v>
      </c>
      <c r="O90" t="s">
        <v>1624</v>
      </c>
      <c r="Q90" t="s">
        <v>65</v>
      </c>
      <c r="R90" t="s">
        <v>38</v>
      </c>
      <c r="S90" t="s">
        <v>38</v>
      </c>
      <c r="W90" t="s">
        <v>39</v>
      </c>
      <c r="X90">
        <v>86.07</v>
      </c>
      <c r="Y90">
        <v>1</v>
      </c>
      <c r="Z90">
        <v>1156476000</v>
      </c>
      <c r="AA90">
        <v>99537889320</v>
      </c>
      <c r="AB90">
        <v>1</v>
      </c>
      <c r="AC90">
        <v>1</v>
      </c>
      <c r="AF90">
        <v>1156476000</v>
      </c>
      <c r="AG90">
        <v>99537889320</v>
      </c>
      <c r="AH90">
        <v>1.04413040542027E-2</v>
      </c>
    </row>
    <row r="91" spans="1:34" x14ac:dyDescent="0.25">
      <c r="A91" t="s">
        <v>86</v>
      </c>
      <c r="B91" t="s">
        <v>85</v>
      </c>
      <c r="C91" t="s">
        <v>1626</v>
      </c>
      <c r="D91">
        <v>20221003</v>
      </c>
      <c r="E91" t="s">
        <v>624</v>
      </c>
      <c r="F91" t="s">
        <v>625</v>
      </c>
      <c r="G91" t="s">
        <v>626</v>
      </c>
      <c r="H91">
        <v>704326107</v>
      </c>
      <c r="I91" t="s">
        <v>627</v>
      </c>
      <c r="J91">
        <v>2674458</v>
      </c>
      <c r="K91" t="s">
        <v>628</v>
      </c>
      <c r="L91">
        <v>840201</v>
      </c>
      <c r="M91">
        <v>3781</v>
      </c>
      <c r="N91">
        <v>45102020</v>
      </c>
      <c r="O91" t="s">
        <v>1624</v>
      </c>
      <c r="Q91" t="s">
        <v>65</v>
      </c>
      <c r="R91" t="s">
        <v>38</v>
      </c>
      <c r="S91" t="s">
        <v>38</v>
      </c>
      <c r="W91" t="s">
        <v>39</v>
      </c>
      <c r="X91">
        <v>112.21</v>
      </c>
      <c r="Y91">
        <v>1</v>
      </c>
      <c r="Z91">
        <v>359907000</v>
      </c>
      <c r="AA91">
        <v>40385164470</v>
      </c>
      <c r="AB91">
        <v>0.89</v>
      </c>
      <c r="AC91">
        <v>1</v>
      </c>
      <c r="AF91">
        <v>320317230</v>
      </c>
      <c r="AG91">
        <v>35942796378.300003</v>
      </c>
      <c r="AH91">
        <v>3.7703197054703998E-3</v>
      </c>
    </row>
    <row r="92" spans="1:34" x14ac:dyDescent="0.25">
      <c r="A92" t="s">
        <v>86</v>
      </c>
      <c r="B92" t="s">
        <v>85</v>
      </c>
      <c r="C92" t="s">
        <v>1626</v>
      </c>
      <c r="D92">
        <v>20221003</v>
      </c>
      <c r="E92" t="s">
        <v>446</v>
      </c>
      <c r="F92" t="s">
        <v>447</v>
      </c>
      <c r="G92" t="s">
        <v>448</v>
      </c>
      <c r="H92" t="s">
        <v>449</v>
      </c>
      <c r="I92" t="s">
        <v>450</v>
      </c>
      <c r="J92" t="s">
        <v>451</v>
      </c>
      <c r="K92" t="s">
        <v>452</v>
      </c>
      <c r="L92">
        <v>2011601</v>
      </c>
      <c r="M92">
        <v>351380</v>
      </c>
      <c r="N92">
        <v>45103010</v>
      </c>
      <c r="O92" t="s">
        <v>1627</v>
      </c>
      <c r="Q92" t="s">
        <v>37</v>
      </c>
      <c r="R92" t="s">
        <v>38</v>
      </c>
      <c r="S92" t="s">
        <v>38</v>
      </c>
      <c r="W92" t="s">
        <v>39</v>
      </c>
      <c r="X92">
        <v>329.99</v>
      </c>
      <c r="Y92">
        <v>1</v>
      </c>
      <c r="Z92">
        <v>57865000</v>
      </c>
      <c r="AA92">
        <v>19094871350</v>
      </c>
      <c r="AB92">
        <v>0.84</v>
      </c>
      <c r="AC92">
        <v>1</v>
      </c>
      <c r="AF92">
        <v>48606600</v>
      </c>
      <c r="AG92">
        <v>16039691934</v>
      </c>
      <c r="AH92">
        <v>1.6825281464450999E-3</v>
      </c>
    </row>
    <row r="93" spans="1:34" x14ac:dyDescent="0.25">
      <c r="A93" t="s">
        <v>86</v>
      </c>
      <c r="B93" t="s">
        <v>85</v>
      </c>
      <c r="C93" t="s">
        <v>1626</v>
      </c>
      <c r="D93">
        <v>20221003</v>
      </c>
      <c r="E93" t="s">
        <v>482</v>
      </c>
      <c r="F93" t="s">
        <v>483</v>
      </c>
      <c r="G93" t="s">
        <v>484</v>
      </c>
      <c r="H93">
        <v>747525103</v>
      </c>
      <c r="I93" t="s">
        <v>485</v>
      </c>
      <c r="J93">
        <v>2714923</v>
      </c>
      <c r="K93" t="s">
        <v>486</v>
      </c>
      <c r="L93">
        <v>2480001</v>
      </c>
      <c r="M93">
        <v>7542</v>
      </c>
      <c r="N93">
        <v>45301020</v>
      </c>
      <c r="O93" t="s">
        <v>1628</v>
      </c>
      <c r="Q93" t="s">
        <v>65</v>
      </c>
      <c r="R93" t="s">
        <v>38</v>
      </c>
      <c r="S93" t="s">
        <v>38</v>
      </c>
      <c r="W93" t="s">
        <v>39</v>
      </c>
      <c r="X93">
        <v>112.98</v>
      </c>
      <c r="Y93">
        <v>1</v>
      </c>
      <c r="Z93">
        <v>1123000000</v>
      </c>
      <c r="AA93">
        <v>126876540000</v>
      </c>
      <c r="AB93">
        <v>1</v>
      </c>
      <c r="AC93">
        <v>1</v>
      </c>
      <c r="AF93">
        <v>1123000000</v>
      </c>
      <c r="AG93">
        <v>126876540000</v>
      </c>
      <c r="AH93">
        <v>1.33090679392077E-2</v>
      </c>
    </row>
    <row r="94" spans="1:34" x14ac:dyDescent="0.25">
      <c r="A94" t="s">
        <v>86</v>
      </c>
      <c r="B94" t="s">
        <v>85</v>
      </c>
      <c r="C94" t="s">
        <v>1626</v>
      </c>
      <c r="D94">
        <v>20221003</v>
      </c>
      <c r="E94" t="s">
        <v>670</v>
      </c>
      <c r="F94" t="s">
        <v>671</v>
      </c>
      <c r="G94" t="s">
        <v>672</v>
      </c>
      <c r="H94" t="s">
        <v>673</v>
      </c>
      <c r="I94" t="s">
        <v>674</v>
      </c>
      <c r="J94" t="s">
        <v>675</v>
      </c>
      <c r="K94" t="s">
        <v>676</v>
      </c>
      <c r="L94">
        <v>6485301</v>
      </c>
      <c r="M94">
        <v>22599</v>
      </c>
      <c r="N94">
        <v>45301020</v>
      </c>
      <c r="O94" t="s">
        <v>1628</v>
      </c>
      <c r="Q94" t="s">
        <v>65</v>
      </c>
      <c r="R94" t="s">
        <v>38</v>
      </c>
      <c r="S94" t="s">
        <v>38</v>
      </c>
      <c r="W94" t="s">
        <v>39</v>
      </c>
      <c r="X94">
        <v>79.41</v>
      </c>
      <c r="Y94">
        <v>1</v>
      </c>
      <c r="Z94">
        <v>103204000</v>
      </c>
      <c r="AA94">
        <v>8195429640</v>
      </c>
      <c r="AB94">
        <v>1</v>
      </c>
      <c r="AC94">
        <v>1</v>
      </c>
      <c r="AF94">
        <v>103204000</v>
      </c>
      <c r="AG94">
        <v>8195429640</v>
      </c>
      <c r="AH94">
        <v>8.5968241149826999E-4</v>
      </c>
    </row>
    <row r="95" spans="1:34" x14ac:dyDescent="0.25">
      <c r="A95" t="s">
        <v>86</v>
      </c>
      <c r="B95" t="s">
        <v>85</v>
      </c>
      <c r="C95" t="s">
        <v>1626</v>
      </c>
      <c r="D95">
        <v>20221003</v>
      </c>
      <c r="E95" t="s">
        <v>333</v>
      </c>
      <c r="F95" t="s">
        <v>334</v>
      </c>
      <c r="G95" t="s">
        <v>335</v>
      </c>
      <c r="I95" t="s">
        <v>336</v>
      </c>
      <c r="J95">
        <v>6635677</v>
      </c>
      <c r="K95">
        <v>6723</v>
      </c>
      <c r="L95" t="s">
        <v>337</v>
      </c>
      <c r="M95">
        <v>39658</v>
      </c>
      <c r="N95">
        <v>45301020</v>
      </c>
      <c r="O95" t="s">
        <v>1628</v>
      </c>
      <c r="Q95" t="s">
        <v>44</v>
      </c>
      <c r="R95" t="s">
        <v>45</v>
      </c>
      <c r="S95" t="s">
        <v>45</v>
      </c>
      <c r="W95" t="s">
        <v>46</v>
      </c>
      <c r="X95">
        <v>1202</v>
      </c>
      <c r="Y95">
        <v>6.9067928307500002E-3</v>
      </c>
      <c r="Z95">
        <v>1952902000</v>
      </c>
      <c r="AA95">
        <v>16212924018.3743</v>
      </c>
      <c r="AB95">
        <v>0.72</v>
      </c>
      <c r="AC95">
        <v>1</v>
      </c>
      <c r="AF95">
        <v>1406089440</v>
      </c>
      <c r="AG95">
        <v>11673305293.2295</v>
      </c>
      <c r="AH95">
        <v>1.22450386196459E-3</v>
      </c>
    </row>
    <row r="96" spans="1:34" x14ac:dyDescent="0.25">
      <c r="A96" t="s">
        <v>86</v>
      </c>
      <c r="B96" t="s">
        <v>85</v>
      </c>
      <c r="C96" t="s">
        <v>1626</v>
      </c>
      <c r="D96">
        <v>20221003</v>
      </c>
      <c r="E96" t="s">
        <v>409</v>
      </c>
      <c r="F96" t="s">
        <v>410</v>
      </c>
      <c r="G96" t="s">
        <v>411</v>
      </c>
      <c r="I96" t="s">
        <v>412</v>
      </c>
      <c r="J96">
        <v>6738220</v>
      </c>
      <c r="K96">
        <v>7752</v>
      </c>
      <c r="L96" t="s">
        <v>413</v>
      </c>
      <c r="M96">
        <v>935</v>
      </c>
      <c r="N96">
        <v>45202030</v>
      </c>
      <c r="O96" t="s">
        <v>1631</v>
      </c>
      <c r="Q96" t="s">
        <v>44</v>
      </c>
      <c r="R96" t="s">
        <v>45</v>
      </c>
      <c r="S96" t="s">
        <v>45</v>
      </c>
      <c r="W96" t="s">
        <v>46</v>
      </c>
      <c r="X96">
        <v>1056</v>
      </c>
      <c r="Y96">
        <v>6.9067928307500002E-3</v>
      </c>
      <c r="Z96">
        <v>637468000</v>
      </c>
      <c r="AA96">
        <v>4649419539.3175602</v>
      </c>
      <c r="AB96">
        <v>1</v>
      </c>
      <c r="AC96">
        <v>1</v>
      </c>
      <c r="AF96">
        <v>637468000</v>
      </c>
      <c r="AG96">
        <v>4649419539.3175602</v>
      </c>
      <c r="AH96">
        <v>4.8771380845235299E-4</v>
      </c>
    </row>
    <row r="97" spans="1:34" x14ac:dyDescent="0.25">
      <c r="A97" t="s">
        <v>86</v>
      </c>
      <c r="B97" t="s">
        <v>85</v>
      </c>
      <c r="C97" t="s">
        <v>1626</v>
      </c>
      <c r="D97">
        <v>20221003</v>
      </c>
      <c r="E97" t="s">
        <v>532</v>
      </c>
      <c r="F97" t="s">
        <v>533</v>
      </c>
      <c r="G97" t="s">
        <v>534</v>
      </c>
      <c r="I97" t="s">
        <v>535</v>
      </c>
      <c r="J97">
        <v>6747204</v>
      </c>
      <c r="K97">
        <v>6963</v>
      </c>
      <c r="L97" t="s">
        <v>536</v>
      </c>
      <c r="M97">
        <v>65678</v>
      </c>
      <c r="N97">
        <v>45301020</v>
      </c>
      <c r="O97" t="s">
        <v>1628</v>
      </c>
      <c r="Q97" t="s">
        <v>44</v>
      </c>
      <c r="R97" t="s">
        <v>45</v>
      </c>
      <c r="S97" t="s">
        <v>45</v>
      </c>
      <c r="W97" t="s">
        <v>46</v>
      </c>
      <c r="X97">
        <v>9460</v>
      </c>
      <c r="Y97">
        <v>6.9067928307500002E-3</v>
      </c>
      <c r="Z97">
        <v>103000000</v>
      </c>
      <c r="AA97">
        <v>6729840798.4261799</v>
      </c>
      <c r="AB97">
        <v>0.85</v>
      </c>
      <c r="AC97">
        <v>1</v>
      </c>
      <c r="AF97">
        <v>87550000</v>
      </c>
      <c r="AG97">
        <v>5720364678.6622496</v>
      </c>
      <c r="AH97">
        <v>6.0005358079090205E-4</v>
      </c>
    </row>
    <row r="98" spans="1:34" x14ac:dyDescent="0.25">
      <c r="A98" t="s">
        <v>86</v>
      </c>
      <c r="B98" t="s">
        <v>85</v>
      </c>
      <c r="C98" t="s">
        <v>1626</v>
      </c>
      <c r="D98">
        <v>20221003</v>
      </c>
      <c r="E98" t="s">
        <v>414</v>
      </c>
      <c r="F98" t="s">
        <v>415</v>
      </c>
      <c r="G98" t="s">
        <v>416</v>
      </c>
      <c r="H98">
        <v>776696106</v>
      </c>
      <c r="I98" t="s">
        <v>417</v>
      </c>
      <c r="J98">
        <v>2749602</v>
      </c>
      <c r="K98" t="s">
        <v>418</v>
      </c>
      <c r="L98">
        <v>2492501</v>
      </c>
      <c r="M98">
        <v>8745</v>
      </c>
      <c r="N98">
        <v>45103010</v>
      </c>
      <c r="O98" t="s">
        <v>1627</v>
      </c>
      <c r="Q98" t="s">
        <v>37</v>
      </c>
      <c r="R98" t="s">
        <v>38</v>
      </c>
      <c r="S98" t="s">
        <v>38</v>
      </c>
      <c r="W98" t="s">
        <v>39</v>
      </c>
      <c r="X98">
        <v>359.64</v>
      </c>
      <c r="Y98">
        <v>1</v>
      </c>
      <c r="Z98">
        <v>106010000</v>
      </c>
      <c r="AA98">
        <v>38125436400</v>
      </c>
      <c r="AB98">
        <v>1</v>
      </c>
      <c r="AC98">
        <v>1</v>
      </c>
      <c r="AF98">
        <v>106010000</v>
      </c>
      <c r="AG98">
        <v>38125436400</v>
      </c>
      <c r="AH98">
        <v>3.9992738079044597E-3</v>
      </c>
    </row>
    <row r="99" spans="1:34" x14ac:dyDescent="0.25">
      <c r="A99" t="s">
        <v>86</v>
      </c>
      <c r="B99" t="s">
        <v>85</v>
      </c>
      <c r="C99" t="s">
        <v>1626</v>
      </c>
      <c r="D99">
        <v>20221003</v>
      </c>
      <c r="E99" t="s">
        <v>507</v>
      </c>
      <c r="F99" t="s">
        <v>508</v>
      </c>
      <c r="G99" t="s">
        <v>509</v>
      </c>
      <c r="I99" t="s">
        <v>510</v>
      </c>
      <c r="J99">
        <v>4846288</v>
      </c>
      <c r="K99" t="s">
        <v>511</v>
      </c>
      <c r="L99" t="s">
        <v>512</v>
      </c>
      <c r="M99">
        <v>3451</v>
      </c>
      <c r="N99">
        <v>45103010</v>
      </c>
      <c r="O99" t="s">
        <v>1627</v>
      </c>
      <c r="Q99" t="s">
        <v>42</v>
      </c>
      <c r="R99" t="s">
        <v>43</v>
      </c>
      <c r="S99" t="s">
        <v>43</v>
      </c>
      <c r="W99" t="s">
        <v>36</v>
      </c>
      <c r="X99">
        <v>84.12</v>
      </c>
      <c r="Y99">
        <v>0.98080000000000001</v>
      </c>
      <c r="Z99">
        <v>1228504000</v>
      </c>
      <c r="AA99">
        <v>101357594755.584</v>
      </c>
      <c r="AB99">
        <v>0.89</v>
      </c>
      <c r="AC99">
        <v>1</v>
      </c>
      <c r="AF99">
        <v>1093368560</v>
      </c>
      <c r="AG99">
        <v>90208259332.469696</v>
      </c>
      <c r="AH99">
        <v>9.4626465391750899E-3</v>
      </c>
    </row>
    <row r="100" spans="1:34" x14ac:dyDescent="0.25">
      <c r="A100" t="s">
        <v>86</v>
      </c>
      <c r="B100" t="s">
        <v>85</v>
      </c>
      <c r="C100" t="s">
        <v>1626</v>
      </c>
      <c r="D100">
        <v>20221003</v>
      </c>
      <c r="E100" t="s">
        <v>555</v>
      </c>
      <c r="F100" t="s">
        <v>556</v>
      </c>
      <c r="G100" t="s">
        <v>557</v>
      </c>
      <c r="I100" t="s">
        <v>558</v>
      </c>
      <c r="J100">
        <v>6450267</v>
      </c>
      <c r="K100">
        <v>660</v>
      </c>
      <c r="L100" t="s">
        <v>559</v>
      </c>
      <c r="M100">
        <v>23486</v>
      </c>
      <c r="N100">
        <v>45301020</v>
      </c>
      <c r="O100" t="s">
        <v>1628</v>
      </c>
      <c r="Q100" t="s">
        <v>78</v>
      </c>
      <c r="R100" t="s">
        <v>79</v>
      </c>
      <c r="S100" t="s">
        <v>79</v>
      </c>
      <c r="W100" t="s">
        <v>80</v>
      </c>
      <c r="X100">
        <v>83100</v>
      </c>
      <c r="Y100">
        <v>6.9404922196999997E-4</v>
      </c>
      <c r="Z100">
        <v>728002000</v>
      </c>
      <c r="AA100">
        <v>41987872322.655296</v>
      </c>
      <c r="AB100">
        <v>0.74</v>
      </c>
      <c r="AC100">
        <v>1</v>
      </c>
      <c r="AF100">
        <v>538721480</v>
      </c>
      <c r="AG100">
        <v>31071025518.7649</v>
      </c>
      <c r="AH100">
        <v>3.2592817361673E-3</v>
      </c>
    </row>
    <row r="101" spans="1:34" x14ac:dyDescent="0.25">
      <c r="A101" t="s">
        <v>86</v>
      </c>
      <c r="B101" t="s">
        <v>85</v>
      </c>
      <c r="C101" t="s">
        <v>1626</v>
      </c>
      <c r="D101">
        <v>20221003</v>
      </c>
      <c r="E101" t="s">
        <v>513</v>
      </c>
      <c r="F101" t="s">
        <v>514</v>
      </c>
      <c r="G101" t="s">
        <v>515</v>
      </c>
      <c r="I101" t="s">
        <v>516</v>
      </c>
      <c r="J101">
        <v>5962343</v>
      </c>
      <c r="K101" t="s">
        <v>517</v>
      </c>
      <c r="L101" t="s">
        <v>518</v>
      </c>
      <c r="M101">
        <v>37150</v>
      </c>
      <c r="N101">
        <v>45301020</v>
      </c>
      <c r="O101" t="s">
        <v>1628</v>
      </c>
      <c r="Q101" t="s">
        <v>50</v>
      </c>
      <c r="R101" t="s">
        <v>51</v>
      </c>
      <c r="S101" t="s">
        <v>51</v>
      </c>
      <c r="W101" t="s">
        <v>36</v>
      </c>
      <c r="X101">
        <v>32.25</v>
      </c>
      <c r="Y101">
        <v>0.98080000000000001</v>
      </c>
      <c r="Z101">
        <v>911277000</v>
      </c>
      <c r="AA101">
        <v>28824420531.599998</v>
      </c>
      <c r="AB101">
        <v>0.72</v>
      </c>
      <c r="AC101">
        <v>1</v>
      </c>
      <c r="AF101">
        <v>656119440</v>
      </c>
      <c r="AG101">
        <v>20753582782.751999</v>
      </c>
      <c r="AH101">
        <v>2.17700485241494E-3</v>
      </c>
    </row>
    <row r="102" spans="1:34" x14ac:dyDescent="0.25">
      <c r="A102" t="s">
        <v>86</v>
      </c>
      <c r="B102" t="s">
        <v>85</v>
      </c>
      <c r="C102" t="s">
        <v>1626</v>
      </c>
      <c r="D102">
        <v>20221003</v>
      </c>
      <c r="E102" t="s">
        <v>321</v>
      </c>
      <c r="F102" t="s">
        <v>322</v>
      </c>
      <c r="G102" t="s">
        <v>323</v>
      </c>
      <c r="I102" t="s">
        <v>324</v>
      </c>
      <c r="J102" t="s">
        <v>325</v>
      </c>
      <c r="K102" t="s">
        <v>326</v>
      </c>
      <c r="L102" t="s">
        <v>327</v>
      </c>
      <c r="M102">
        <v>7275</v>
      </c>
      <c r="N102">
        <v>45103010</v>
      </c>
      <c r="O102" t="s">
        <v>1627</v>
      </c>
      <c r="Q102" t="s">
        <v>52</v>
      </c>
      <c r="R102" t="s">
        <v>53</v>
      </c>
      <c r="S102" t="s">
        <v>53</v>
      </c>
      <c r="W102" t="s">
        <v>54</v>
      </c>
      <c r="X102">
        <v>6.9720000000000004</v>
      </c>
      <c r="Y102">
        <v>1.1154999999999999</v>
      </c>
      <c r="Z102">
        <v>1100789000</v>
      </c>
      <c r="AA102">
        <v>8561128862.8739996</v>
      </c>
      <c r="AB102">
        <v>1</v>
      </c>
      <c r="AC102">
        <v>1</v>
      </c>
      <c r="AF102">
        <v>1100789000</v>
      </c>
      <c r="AG102">
        <v>8561128862.8739996</v>
      </c>
      <c r="AH102">
        <v>8.98043449737062E-4</v>
      </c>
    </row>
    <row r="103" spans="1:34" x14ac:dyDescent="0.25">
      <c r="A103" t="s">
        <v>86</v>
      </c>
      <c r="B103" t="s">
        <v>85</v>
      </c>
      <c r="C103" t="s">
        <v>1626</v>
      </c>
      <c r="D103">
        <v>20221003</v>
      </c>
      <c r="E103" t="s">
        <v>212</v>
      </c>
      <c r="F103" t="s">
        <v>213</v>
      </c>
      <c r="G103" t="s">
        <v>214</v>
      </c>
      <c r="H103" t="s">
        <v>215</v>
      </c>
      <c r="I103" t="s">
        <v>216</v>
      </c>
      <c r="J103">
        <v>2310525</v>
      </c>
      <c r="K103" t="s">
        <v>217</v>
      </c>
      <c r="L103">
        <v>15785501</v>
      </c>
      <c r="M103">
        <v>41916</v>
      </c>
      <c r="N103">
        <v>45103010</v>
      </c>
      <c r="O103" t="s">
        <v>1627</v>
      </c>
      <c r="Q103" t="s">
        <v>37</v>
      </c>
      <c r="R103" t="s">
        <v>38</v>
      </c>
      <c r="S103" t="s">
        <v>38</v>
      </c>
      <c r="W103" t="s">
        <v>39</v>
      </c>
      <c r="X103">
        <v>143.84</v>
      </c>
      <c r="Y103">
        <v>1</v>
      </c>
      <c r="Z103">
        <v>995000000</v>
      </c>
      <c r="AA103">
        <v>143120800000</v>
      </c>
      <c r="AB103">
        <v>1</v>
      </c>
      <c r="AC103">
        <v>1</v>
      </c>
      <c r="AF103">
        <v>995000000</v>
      </c>
      <c r="AG103">
        <v>143120800000</v>
      </c>
      <c r="AH103">
        <v>1.5013054822536599E-2</v>
      </c>
    </row>
    <row r="104" spans="1:34" x14ac:dyDescent="0.25">
      <c r="A104" t="s">
        <v>86</v>
      </c>
      <c r="B104" t="s">
        <v>85</v>
      </c>
      <c r="C104" t="s">
        <v>1626</v>
      </c>
      <c r="D104">
        <v>20221003</v>
      </c>
      <c r="E104" t="s">
        <v>783</v>
      </c>
      <c r="F104" t="s">
        <v>784</v>
      </c>
      <c r="G104" t="s">
        <v>785</v>
      </c>
      <c r="I104" t="s">
        <v>786</v>
      </c>
      <c r="J104">
        <v>6771720</v>
      </c>
      <c r="K104">
        <v>5930</v>
      </c>
      <c r="L104" t="s">
        <v>787</v>
      </c>
      <c r="M104">
        <v>6439</v>
      </c>
      <c r="N104">
        <v>45202030</v>
      </c>
      <c r="O104" t="s">
        <v>1631</v>
      </c>
      <c r="Q104" t="s">
        <v>78</v>
      </c>
      <c r="R104" t="s">
        <v>79</v>
      </c>
      <c r="S104" t="s">
        <v>79</v>
      </c>
      <c r="W104" t="s">
        <v>80</v>
      </c>
      <c r="X104">
        <v>53100</v>
      </c>
      <c r="Y104">
        <v>6.9404922196999997E-4</v>
      </c>
      <c r="Z104">
        <v>5969783000</v>
      </c>
      <c r="AA104">
        <v>220010464388.073</v>
      </c>
      <c r="AB104">
        <v>0.86</v>
      </c>
      <c r="AC104">
        <v>1</v>
      </c>
      <c r="AF104">
        <v>5134013380</v>
      </c>
      <c r="AG104">
        <v>189208999373.74301</v>
      </c>
      <c r="AH104">
        <v>1.9847604824143699E-2</v>
      </c>
    </row>
    <row r="105" spans="1:34" x14ac:dyDescent="0.25">
      <c r="A105" t="s">
        <v>86</v>
      </c>
      <c r="B105" t="s">
        <v>85</v>
      </c>
      <c r="C105" t="s">
        <v>1626</v>
      </c>
      <c r="D105">
        <v>20221003</v>
      </c>
      <c r="E105" t="s">
        <v>721</v>
      </c>
      <c r="F105" t="s">
        <v>722</v>
      </c>
      <c r="G105" t="s">
        <v>723</v>
      </c>
      <c r="I105" t="s">
        <v>724</v>
      </c>
      <c r="J105">
        <v>6773812</v>
      </c>
      <c r="K105">
        <v>5935</v>
      </c>
      <c r="L105" t="s">
        <v>725</v>
      </c>
      <c r="M105">
        <v>13906</v>
      </c>
      <c r="N105">
        <v>45202030</v>
      </c>
      <c r="O105" t="s">
        <v>1631</v>
      </c>
      <c r="Q105" t="s">
        <v>78</v>
      </c>
      <c r="R105" t="s">
        <v>79</v>
      </c>
      <c r="S105" t="s">
        <v>79</v>
      </c>
      <c r="W105" t="s">
        <v>80</v>
      </c>
      <c r="X105">
        <v>46900</v>
      </c>
      <c r="Y105">
        <v>6.9404922196999997E-4</v>
      </c>
      <c r="Z105">
        <v>822887000</v>
      </c>
      <c r="AA105">
        <v>26785719451.391701</v>
      </c>
      <c r="AB105">
        <v>1</v>
      </c>
      <c r="AC105">
        <v>1</v>
      </c>
      <c r="AF105">
        <v>822887000</v>
      </c>
      <c r="AG105">
        <v>26785719451.391701</v>
      </c>
      <c r="AH105">
        <v>2.8097626241946E-3</v>
      </c>
    </row>
    <row r="106" spans="1:34" x14ac:dyDescent="0.25">
      <c r="A106" t="s">
        <v>86</v>
      </c>
      <c r="B106" t="s">
        <v>85</v>
      </c>
      <c r="C106" t="s">
        <v>1626</v>
      </c>
      <c r="D106">
        <v>20221003</v>
      </c>
      <c r="E106" t="s">
        <v>311</v>
      </c>
      <c r="F106" t="s">
        <v>312</v>
      </c>
      <c r="G106" t="s">
        <v>313</v>
      </c>
      <c r="I106" t="s">
        <v>314</v>
      </c>
      <c r="J106">
        <v>6771645</v>
      </c>
      <c r="K106">
        <v>6400</v>
      </c>
      <c r="L106" t="s">
        <v>315</v>
      </c>
      <c r="M106">
        <v>6438</v>
      </c>
      <c r="N106">
        <v>45203015</v>
      </c>
      <c r="O106" t="s">
        <v>1622</v>
      </c>
      <c r="Q106" t="s">
        <v>78</v>
      </c>
      <c r="R106" t="s">
        <v>79</v>
      </c>
      <c r="S106" t="s">
        <v>79</v>
      </c>
      <c r="W106" t="s">
        <v>80</v>
      </c>
      <c r="X106">
        <v>546000</v>
      </c>
      <c r="Y106">
        <v>6.9404922196999997E-4</v>
      </c>
      <c r="Z106">
        <v>68765000</v>
      </c>
      <c r="AA106">
        <v>26058556932.826801</v>
      </c>
      <c r="AB106">
        <v>0.8</v>
      </c>
      <c r="AC106">
        <v>1</v>
      </c>
      <c r="AF106">
        <v>55012000</v>
      </c>
      <c r="AG106">
        <v>20846845546.261398</v>
      </c>
      <c r="AH106">
        <v>2.18678790967474E-3</v>
      </c>
    </row>
    <row r="107" spans="1:34" x14ac:dyDescent="0.25">
      <c r="A107" t="s">
        <v>86</v>
      </c>
      <c r="B107" t="s">
        <v>85</v>
      </c>
      <c r="C107" t="s">
        <v>1626</v>
      </c>
      <c r="D107">
        <v>20221003</v>
      </c>
      <c r="E107" t="s">
        <v>580</v>
      </c>
      <c r="F107" t="s">
        <v>581</v>
      </c>
      <c r="G107" t="s">
        <v>582</v>
      </c>
      <c r="H107" t="s">
        <v>583</v>
      </c>
      <c r="I107" t="s">
        <v>584</v>
      </c>
      <c r="J107" t="s">
        <v>585</v>
      </c>
      <c r="K107" t="s">
        <v>586</v>
      </c>
      <c r="L107">
        <v>15093701</v>
      </c>
      <c r="M107">
        <v>37846</v>
      </c>
      <c r="N107">
        <v>45202030</v>
      </c>
      <c r="O107" t="s">
        <v>1631</v>
      </c>
      <c r="Q107" t="s">
        <v>65</v>
      </c>
      <c r="R107" t="s">
        <v>38</v>
      </c>
      <c r="S107" t="s">
        <v>38</v>
      </c>
      <c r="W107" t="s">
        <v>39</v>
      </c>
      <c r="X107">
        <v>53.23</v>
      </c>
      <c r="Y107">
        <v>1</v>
      </c>
      <c r="Z107">
        <v>210000000</v>
      </c>
      <c r="AA107">
        <v>11178300000</v>
      </c>
      <c r="AB107">
        <v>0.93</v>
      </c>
      <c r="AC107">
        <v>1</v>
      </c>
      <c r="AF107">
        <v>195300000</v>
      </c>
      <c r="AG107">
        <v>10395819000</v>
      </c>
      <c r="AH107">
        <v>1.0904983801946801E-3</v>
      </c>
    </row>
    <row r="108" spans="1:34" x14ac:dyDescent="0.25">
      <c r="A108" t="s">
        <v>86</v>
      </c>
      <c r="B108" t="s">
        <v>85</v>
      </c>
      <c r="C108" t="s">
        <v>1626</v>
      </c>
      <c r="D108">
        <v>20221003</v>
      </c>
      <c r="E108" t="s">
        <v>162</v>
      </c>
      <c r="F108" t="s">
        <v>163</v>
      </c>
      <c r="G108" t="s">
        <v>164</v>
      </c>
      <c r="H108" t="s">
        <v>165</v>
      </c>
      <c r="I108" t="s">
        <v>166</v>
      </c>
      <c r="J108" t="s">
        <v>167</v>
      </c>
      <c r="K108" t="s">
        <v>168</v>
      </c>
      <c r="L108">
        <v>17100701</v>
      </c>
      <c r="M108">
        <v>304846</v>
      </c>
      <c r="N108">
        <v>45103020</v>
      </c>
      <c r="O108" t="s">
        <v>1627</v>
      </c>
      <c r="Q108" t="s">
        <v>37</v>
      </c>
      <c r="R108" t="s">
        <v>38</v>
      </c>
      <c r="S108" t="s">
        <v>38</v>
      </c>
      <c r="W108" t="s">
        <v>39</v>
      </c>
      <c r="X108">
        <v>377.61</v>
      </c>
      <c r="Y108">
        <v>1</v>
      </c>
      <c r="Z108">
        <v>202000000</v>
      </c>
      <c r="AA108">
        <v>76277220000</v>
      </c>
      <c r="AB108">
        <v>1</v>
      </c>
      <c r="AC108">
        <v>1</v>
      </c>
      <c r="AF108">
        <v>202000000</v>
      </c>
      <c r="AG108">
        <v>76277220000</v>
      </c>
      <c r="AH108">
        <v>8.0013113787142601E-3</v>
      </c>
    </row>
    <row r="109" spans="1:34" x14ac:dyDescent="0.25">
      <c r="A109" t="s">
        <v>86</v>
      </c>
      <c r="B109" t="s">
        <v>85</v>
      </c>
      <c r="C109" t="s">
        <v>1626</v>
      </c>
      <c r="D109">
        <v>20221003</v>
      </c>
      <c r="E109" t="s">
        <v>697</v>
      </c>
      <c r="F109" t="s">
        <v>698</v>
      </c>
      <c r="G109" t="s">
        <v>699</v>
      </c>
      <c r="H109" t="s">
        <v>700</v>
      </c>
      <c r="I109" t="s">
        <v>701</v>
      </c>
      <c r="J109" t="s">
        <v>702</v>
      </c>
      <c r="K109" t="s">
        <v>703</v>
      </c>
      <c r="L109" t="s">
        <v>704</v>
      </c>
      <c r="M109">
        <v>485807</v>
      </c>
      <c r="N109">
        <v>45102030</v>
      </c>
      <c r="O109" t="s">
        <v>1629</v>
      </c>
      <c r="Q109" t="s">
        <v>55</v>
      </c>
      <c r="R109" t="s">
        <v>56</v>
      </c>
      <c r="S109" t="s">
        <v>56</v>
      </c>
      <c r="W109" t="s">
        <v>57</v>
      </c>
      <c r="X109">
        <v>37.19</v>
      </c>
      <c r="Y109">
        <v>0.72416539937722002</v>
      </c>
      <c r="Z109">
        <v>1186451000</v>
      </c>
      <c r="AA109">
        <v>31953155688.319302</v>
      </c>
      <c r="AB109">
        <v>1</v>
      </c>
      <c r="AC109">
        <v>1</v>
      </c>
      <c r="AF109">
        <v>1186451000</v>
      </c>
      <c r="AG109">
        <v>31953155688.319302</v>
      </c>
      <c r="AH109">
        <v>3.3518152365119899E-3</v>
      </c>
    </row>
    <row r="110" spans="1:34" x14ac:dyDescent="0.25">
      <c r="A110" t="s">
        <v>86</v>
      </c>
      <c r="B110" t="s">
        <v>85</v>
      </c>
      <c r="C110" t="s">
        <v>1626</v>
      </c>
      <c r="D110">
        <v>20221003</v>
      </c>
      <c r="E110" t="s">
        <v>136</v>
      </c>
      <c r="F110" t="s">
        <v>137</v>
      </c>
      <c r="G110" t="s">
        <v>138</v>
      </c>
      <c r="H110" t="s">
        <v>139</v>
      </c>
      <c r="I110" t="s">
        <v>140</v>
      </c>
      <c r="J110">
        <v>2961053</v>
      </c>
      <c r="K110" t="s">
        <v>141</v>
      </c>
      <c r="L110">
        <v>132701</v>
      </c>
      <c r="M110">
        <v>12420</v>
      </c>
      <c r="N110">
        <v>45301020</v>
      </c>
      <c r="O110" t="s">
        <v>1628</v>
      </c>
      <c r="Q110" t="s">
        <v>65</v>
      </c>
      <c r="R110" t="s">
        <v>38</v>
      </c>
      <c r="S110" t="s">
        <v>38</v>
      </c>
      <c r="W110" t="s">
        <v>39</v>
      </c>
      <c r="X110">
        <v>85.27</v>
      </c>
      <c r="Y110">
        <v>1</v>
      </c>
      <c r="Z110">
        <v>160446000</v>
      </c>
      <c r="AA110">
        <v>13681230420</v>
      </c>
      <c r="AB110">
        <v>1</v>
      </c>
      <c r="AC110">
        <v>1</v>
      </c>
      <c r="AF110">
        <v>160446000</v>
      </c>
      <c r="AG110">
        <v>13681230420</v>
      </c>
      <c r="AH110">
        <v>1.4351307590176601E-3</v>
      </c>
    </row>
    <row r="111" spans="1:34" x14ac:dyDescent="0.25">
      <c r="A111" t="s">
        <v>86</v>
      </c>
      <c r="B111" t="s">
        <v>85</v>
      </c>
      <c r="C111" t="s">
        <v>1626</v>
      </c>
      <c r="D111">
        <v>20221003</v>
      </c>
      <c r="E111" t="s">
        <v>542</v>
      </c>
      <c r="F111" t="s">
        <v>543</v>
      </c>
      <c r="G111" t="s">
        <v>544</v>
      </c>
      <c r="H111" t="s">
        <v>545</v>
      </c>
      <c r="I111" t="s">
        <v>546</v>
      </c>
      <c r="J111" t="s">
        <v>547</v>
      </c>
      <c r="K111" t="s">
        <v>548</v>
      </c>
      <c r="L111">
        <v>2311901</v>
      </c>
      <c r="M111">
        <v>466517</v>
      </c>
      <c r="N111">
        <v>45301010</v>
      </c>
      <c r="O111" t="s">
        <v>1628</v>
      </c>
      <c r="Q111" t="s">
        <v>65</v>
      </c>
      <c r="R111" t="s">
        <v>38</v>
      </c>
      <c r="S111" t="s">
        <v>38</v>
      </c>
      <c r="W111" t="s">
        <v>39</v>
      </c>
      <c r="X111">
        <v>231.46</v>
      </c>
      <c r="Y111">
        <v>1</v>
      </c>
      <c r="Z111">
        <v>55635000</v>
      </c>
      <c r="AA111">
        <v>12877277100</v>
      </c>
      <c r="AB111">
        <v>1</v>
      </c>
      <c r="AC111">
        <v>1</v>
      </c>
      <c r="AF111">
        <v>55635000</v>
      </c>
      <c r="AG111">
        <v>12877277100</v>
      </c>
      <c r="AH111">
        <v>1.3507978369831301E-3</v>
      </c>
    </row>
    <row r="112" spans="1:34" x14ac:dyDescent="0.25">
      <c r="A112" t="s">
        <v>86</v>
      </c>
      <c r="B112" t="s">
        <v>85</v>
      </c>
      <c r="C112" t="s">
        <v>1626</v>
      </c>
      <c r="D112">
        <v>20221003</v>
      </c>
      <c r="E112" t="s">
        <v>240</v>
      </c>
      <c r="F112" t="s">
        <v>241</v>
      </c>
      <c r="G112" t="s">
        <v>242</v>
      </c>
      <c r="H112">
        <v>871607107</v>
      </c>
      <c r="I112" t="s">
        <v>243</v>
      </c>
      <c r="J112">
        <v>2867719</v>
      </c>
      <c r="K112" t="s">
        <v>244</v>
      </c>
      <c r="L112">
        <v>2497501</v>
      </c>
      <c r="M112">
        <v>8782</v>
      </c>
      <c r="N112">
        <v>45103010</v>
      </c>
      <c r="O112" t="s">
        <v>1627</v>
      </c>
      <c r="Q112" t="s">
        <v>65</v>
      </c>
      <c r="R112" t="s">
        <v>38</v>
      </c>
      <c r="S112" t="s">
        <v>38</v>
      </c>
      <c r="W112" t="s">
        <v>39</v>
      </c>
      <c r="X112">
        <v>305.51</v>
      </c>
      <c r="Y112">
        <v>1</v>
      </c>
      <c r="Z112">
        <v>152970000</v>
      </c>
      <c r="AA112">
        <v>46733864700</v>
      </c>
      <c r="AB112">
        <v>1</v>
      </c>
      <c r="AC112">
        <v>1</v>
      </c>
      <c r="AF112">
        <v>152970000</v>
      </c>
      <c r="AG112">
        <v>46733864700</v>
      </c>
      <c r="AH112">
        <v>4.9022788637997396E-3</v>
      </c>
    </row>
    <row r="113" spans="1:34" x14ac:dyDescent="0.25">
      <c r="A113" t="s">
        <v>86</v>
      </c>
      <c r="B113" t="s">
        <v>85</v>
      </c>
      <c r="C113" t="s">
        <v>1626</v>
      </c>
      <c r="D113">
        <v>20221003</v>
      </c>
      <c r="E113" t="s">
        <v>350</v>
      </c>
      <c r="F113" t="s">
        <v>351</v>
      </c>
      <c r="G113" t="s">
        <v>352</v>
      </c>
      <c r="I113" t="s">
        <v>353</v>
      </c>
      <c r="J113">
        <v>6869302</v>
      </c>
      <c r="K113">
        <v>6762</v>
      </c>
      <c r="L113" t="s">
        <v>354</v>
      </c>
      <c r="M113">
        <v>1125</v>
      </c>
      <c r="N113">
        <v>45203015</v>
      </c>
      <c r="O113" t="s">
        <v>1621</v>
      </c>
      <c r="Q113" t="s">
        <v>44</v>
      </c>
      <c r="R113" t="s">
        <v>45</v>
      </c>
      <c r="S113" t="s">
        <v>45</v>
      </c>
      <c r="W113" t="s">
        <v>46</v>
      </c>
      <c r="X113">
        <v>4455</v>
      </c>
      <c r="Y113">
        <v>6.9067928307500002E-3</v>
      </c>
      <c r="Z113">
        <v>388772000</v>
      </c>
      <c r="AA113">
        <v>11962421935.975599</v>
      </c>
      <c r="AB113">
        <v>1</v>
      </c>
      <c r="AC113">
        <v>1</v>
      </c>
      <c r="AF113">
        <v>388772000</v>
      </c>
      <c r="AG113">
        <v>11962421935.975599</v>
      </c>
      <c r="AH113">
        <v>1.2548315572238099E-3</v>
      </c>
    </row>
    <row r="114" spans="1:34" x14ac:dyDescent="0.25">
      <c r="A114" t="s">
        <v>86</v>
      </c>
      <c r="B114" t="s">
        <v>85</v>
      </c>
      <c r="C114" t="s">
        <v>1626</v>
      </c>
      <c r="D114">
        <v>20221003</v>
      </c>
      <c r="E114" t="s">
        <v>644</v>
      </c>
      <c r="F114" t="s">
        <v>645</v>
      </c>
      <c r="G114" t="s">
        <v>646</v>
      </c>
      <c r="H114" t="s">
        <v>647</v>
      </c>
      <c r="I114" t="s">
        <v>648</v>
      </c>
      <c r="J114" t="s">
        <v>649</v>
      </c>
      <c r="K114" t="s">
        <v>650</v>
      </c>
      <c r="L114">
        <v>17726702</v>
      </c>
      <c r="M114">
        <v>44598</v>
      </c>
      <c r="N114">
        <v>45203020</v>
      </c>
      <c r="O114" t="s">
        <v>1621</v>
      </c>
      <c r="Q114" t="s">
        <v>37</v>
      </c>
      <c r="R114" t="s">
        <v>38</v>
      </c>
      <c r="S114" t="s">
        <v>38</v>
      </c>
      <c r="W114" t="s">
        <v>39</v>
      </c>
      <c r="X114">
        <v>110.36</v>
      </c>
      <c r="Y114">
        <v>1</v>
      </c>
      <c r="Z114">
        <v>319839000</v>
      </c>
      <c r="AA114">
        <v>35297432040</v>
      </c>
      <c r="AB114">
        <v>1</v>
      </c>
      <c r="AC114">
        <v>1</v>
      </c>
      <c r="AF114">
        <v>319839000</v>
      </c>
      <c r="AG114">
        <v>35297432040</v>
      </c>
      <c r="AH114">
        <v>3.7026224162475399E-3</v>
      </c>
    </row>
    <row r="115" spans="1:34" x14ac:dyDescent="0.25">
      <c r="A115" t="s">
        <v>86</v>
      </c>
      <c r="B115" t="s">
        <v>85</v>
      </c>
      <c r="C115" t="s">
        <v>1626</v>
      </c>
      <c r="D115">
        <v>20221003</v>
      </c>
      <c r="E115" t="s">
        <v>277</v>
      </c>
      <c r="F115" t="s">
        <v>278</v>
      </c>
      <c r="G115" t="s">
        <v>279</v>
      </c>
      <c r="I115" t="s">
        <v>280</v>
      </c>
      <c r="J115">
        <v>6889106</v>
      </c>
      <c r="K115">
        <v>2330</v>
      </c>
      <c r="L115" t="s">
        <v>281</v>
      </c>
      <c r="M115">
        <v>11763</v>
      </c>
      <c r="N115">
        <v>45301020</v>
      </c>
      <c r="O115" t="s">
        <v>1628</v>
      </c>
      <c r="Q115" t="s">
        <v>82</v>
      </c>
      <c r="R115" t="s">
        <v>83</v>
      </c>
      <c r="S115" t="s">
        <v>83</v>
      </c>
      <c r="W115" t="s">
        <v>84</v>
      </c>
      <c r="X115">
        <v>422</v>
      </c>
      <c r="Y115">
        <v>3.1434678737579998E-2</v>
      </c>
      <c r="Z115">
        <v>25930380000</v>
      </c>
      <c r="AA115">
        <v>343977755563.90198</v>
      </c>
      <c r="AB115">
        <v>0.73</v>
      </c>
      <c r="AC115">
        <v>1</v>
      </c>
      <c r="AF115">
        <v>18929177400</v>
      </c>
      <c r="AG115">
        <v>251103761561.64801</v>
      </c>
      <c r="AH115">
        <v>2.6340228244044101E-2</v>
      </c>
    </row>
    <row r="116" spans="1:34" x14ac:dyDescent="0.25">
      <c r="A116" t="s">
        <v>86</v>
      </c>
      <c r="B116" t="s">
        <v>85</v>
      </c>
      <c r="C116" t="s">
        <v>1626</v>
      </c>
      <c r="D116">
        <v>20221003</v>
      </c>
      <c r="E116" t="s">
        <v>497</v>
      </c>
      <c r="F116" t="s">
        <v>498</v>
      </c>
      <c r="G116" t="s">
        <v>499</v>
      </c>
      <c r="H116">
        <v>879360105</v>
      </c>
      <c r="I116" t="s">
        <v>500</v>
      </c>
      <c r="J116">
        <v>2503477</v>
      </c>
      <c r="K116" t="s">
        <v>501</v>
      </c>
      <c r="L116">
        <v>12672101</v>
      </c>
      <c r="M116">
        <v>29332</v>
      </c>
      <c r="N116">
        <v>45203010</v>
      </c>
      <c r="O116" t="s">
        <v>1622</v>
      </c>
      <c r="Q116" t="s">
        <v>37</v>
      </c>
      <c r="R116" t="s">
        <v>38</v>
      </c>
      <c r="S116" t="s">
        <v>38</v>
      </c>
      <c r="W116" t="s">
        <v>39</v>
      </c>
      <c r="X116">
        <v>337.47</v>
      </c>
      <c r="Y116">
        <v>1</v>
      </c>
      <c r="Z116">
        <v>46865000</v>
      </c>
      <c r="AA116">
        <v>15815531550</v>
      </c>
      <c r="AB116">
        <v>1</v>
      </c>
      <c r="AC116">
        <v>1</v>
      </c>
      <c r="AF116">
        <v>46865000</v>
      </c>
      <c r="AG116">
        <v>15815531550</v>
      </c>
      <c r="AH116">
        <v>1.65901421881171E-3</v>
      </c>
    </row>
    <row r="117" spans="1:34" x14ac:dyDescent="0.25">
      <c r="A117" t="s">
        <v>86</v>
      </c>
      <c r="B117" t="s">
        <v>85</v>
      </c>
      <c r="C117" t="s">
        <v>1626</v>
      </c>
      <c r="D117">
        <v>20221003</v>
      </c>
      <c r="E117" t="s">
        <v>271</v>
      </c>
      <c r="F117" t="s">
        <v>272</v>
      </c>
      <c r="G117" t="s">
        <v>273</v>
      </c>
      <c r="I117" t="s">
        <v>274</v>
      </c>
      <c r="J117">
        <v>7147892</v>
      </c>
      <c r="K117" t="s">
        <v>275</v>
      </c>
      <c r="L117" t="s">
        <v>276</v>
      </c>
      <c r="M117">
        <v>34905</v>
      </c>
      <c r="N117">
        <v>45103010</v>
      </c>
      <c r="O117" t="s">
        <v>1627</v>
      </c>
      <c r="Q117" t="s">
        <v>47</v>
      </c>
      <c r="R117" t="s">
        <v>48</v>
      </c>
      <c r="S117" t="s">
        <v>48</v>
      </c>
      <c r="W117" t="s">
        <v>49</v>
      </c>
      <c r="X117">
        <v>67.44</v>
      </c>
      <c r="Y117">
        <v>1.0137875101378799</v>
      </c>
      <c r="Z117">
        <v>74818000</v>
      </c>
      <c r="AA117">
        <v>5115293917.2749596</v>
      </c>
      <c r="AB117">
        <v>0.9</v>
      </c>
      <c r="AC117">
        <v>1</v>
      </c>
      <c r="AF117">
        <v>67336200</v>
      </c>
      <c r="AG117">
        <v>4603764525.5474596</v>
      </c>
      <c r="AH117">
        <v>4.8292469866080599E-4</v>
      </c>
    </row>
    <row r="118" spans="1:34" x14ac:dyDescent="0.25">
      <c r="A118" t="s">
        <v>86</v>
      </c>
      <c r="B118" t="s">
        <v>85</v>
      </c>
      <c r="C118" t="s">
        <v>1626</v>
      </c>
      <c r="D118">
        <v>20221003</v>
      </c>
      <c r="E118" t="s">
        <v>131</v>
      </c>
      <c r="F118" t="s">
        <v>132</v>
      </c>
      <c r="G118" t="s">
        <v>133</v>
      </c>
      <c r="H118">
        <v>880770102</v>
      </c>
      <c r="I118" t="s">
        <v>134</v>
      </c>
      <c r="J118">
        <v>2884183</v>
      </c>
      <c r="K118" t="s">
        <v>135</v>
      </c>
      <c r="L118">
        <v>1045301</v>
      </c>
      <c r="M118">
        <v>4598</v>
      </c>
      <c r="N118">
        <v>45301010</v>
      </c>
      <c r="O118" t="s">
        <v>1628</v>
      </c>
      <c r="Q118" t="s">
        <v>65</v>
      </c>
      <c r="R118" t="s">
        <v>38</v>
      </c>
      <c r="S118" t="s">
        <v>38</v>
      </c>
      <c r="W118" t="s">
        <v>39</v>
      </c>
      <c r="X118">
        <v>75.150000000000006</v>
      </c>
      <c r="Y118">
        <v>1</v>
      </c>
      <c r="Z118">
        <v>156782000</v>
      </c>
      <c r="AA118">
        <v>11782167300</v>
      </c>
      <c r="AB118">
        <v>1</v>
      </c>
      <c r="AC118">
        <v>1</v>
      </c>
      <c r="AF118">
        <v>156782000</v>
      </c>
      <c r="AG118">
        <v>11782167300</v>
      </c>
      <c r="AH118">
        <v>1.2359232452808901E-3</v>
      </c>
    </row>
    <row r="119" spans="1:34" x14ac:dyDescent="0.25">
      <c r="A119" t="s">
        <v>86</v>
      </c>
      <c r="B119" t="s">
        <v>85</v>
      </c>
      <c r="C119" t="s">
        <v>1626</v>
      </c>
      <c r="D119">
        <v>20221003</v>
      </c>
      <c r="E119" t="s">
        <v>361</v>
      </c>
      <c r="F119" t="s">
        <v>362</v>
      </c>
      <c r="G119" t="s">
        <v>363</v>
      </c>
      <c r="H119">
        <v>882508104</v>
      </c>
      <c r="I119" t="s">
        <v>364</v>
      </c>
      <c r="J119">
        <v>2885409</v>
      </c>
      <c r="K119" t="s">
        <v>365</v>
      </c>
      <c r="L119">
        <v>1049901</v>
      </c>
      <c r="M119">
        <v>5220</v>
      </c>
      <c r="N119">
        <v>45301020</v>
      </c>
      <c r="O119" t="s">
        <v>1628</v>
      </c>
      <c r="Q119" t="s">
        <v>65</v>
      </c>
      <c r="R119" t="s">
        <v>38</v>
      </c>
      <c r="S119" t="s">
        <v>38</v>
      </c>
      <c r="W119" t="s">
        <v>39</v>
      </c>
      <c r="X119">
        <v>154.78</v>
      </c>
      <c r="Y119">
        <v>1</v>
      </c>
      <c r="Z119">
        <v>913707000</v>
      </c>
      <c r="AA119">
        <v>141423569460</v>
      </c>
      <c r="AB119">
        <v>1</v>
      </c>
      <c r="AC119">
        <v>1</v>
      </c>
      <c r="AF119">
        <v>913707000</v>
      </c>
      <c r="AG119">
        <v>141423569460</v>
      </c>
      <c r="AH119">
        <v>1.48350190992629E-2</v>
      </c>
    </row>
    <row r="120" spans="1:34" x14ac:dyDescent="0.25">
      <c r="A120" t="s">
        <v>86</v>
      </c>
      <c r="B120" t="s">
        <v>85</v>
      </c>
      <c r="C120" t="s">
        <v>1626</v>
      </c>
      <c r="D120">
        <v>20221003</v>
      </c>
      <c r="E120" t="s">
        <v>430</v>
      </c>
      <c r="F120" t="s">
        <v>431</v>
      </c>
      <c r="G120" t="s">
        <v>432</v>
      </c>
      <c r="I120" t="s">
        <v>433</v>
      </c>
      <c r="J120">
        <v>6895675</v>
      </c>
      <c r="K120">
        <v>8035</v>
      </c>
      <c r="L120" t="s">
        <v>434</v>
      </c>
      <c r="M120">
        <v>1645</v>
      </c>
      <c r="N120">
        <v>45301010</v>
      </c>
      <c r="O120" t="s">
        <v>1628</v>
      </c>
      <c r="Q120" t="s">
        <v>44</v>
      </c>
      <c r="R120" t="s">
        <v>45</v>
      </c>
      <c r="S120" t="s">
        <v>45</v>
      </c>
      <c r="W120" t="s">
        <v>46</v>
      </c>
      <c r="X120">
        <v>35700</v>
      </c>
      <c r="Y120">
        <v>6.9067928307500002E-3</v>
      </c>
      <c r="Z120">
        <v>157211000</v>
      </c>
      <c r="AA120">
        <v>38763909935.426804</v>
      </c>
      <c r="AB120">
        <v>1</v>
      </c>
      <c r="AC120">
        <v>1</v>
      </c>
      <c r="AF120">
        <v>157211000</v>
      </c>
      <c r="AG120">
        <v>38763909935.426804</v>
      </c>
      <c r="AH120">
        <v>4.0662482671731497E-3</v>
      </c>
    </row>
    <row r="121" spans="1:34" x14ac:dyDescent="0.25">
      <c r="A121" t="s">
        <v>86</v>
      </c>
      <c r="B121" t="s">
        <v>85</v>
      </c>
      <c r="C121" t="s">
        <v>1626</v>
      </c>
      <c r="D121">
        <v>20221003</v>
      </c>
      <c r="E121" t="s">
        <v>345</v>
      </c>
      <c r="F121" t="s">
        <v>346</v>
      </c>
      <c r="G121" t="s">
        <v>347</v>
      </c>
      <c r="H121">
        <v>896239100</v>
      </c>
      <c r="I121" t="s">
        <v>348</v>
      </c>
      <c r="J121">
        <v>2903958</v>
      </c>
      <c r="K121" t="s">
        <v>349</v>
      </c>
      <c r="L121">
        <v>2281501</v>
      </c>
      <c r="M121">
        <v>5629</v>
      </c>
      <c r="N121">
        <v>45203010</v>
      </c>
      <c r="O121" t="s">
        <v>1622</v>
      </c>
      <c r="Q121" t="s">
        <v>65</v>
      </c>
      <c r="R121" t="s">
        <v>38</v>
      </c>
      <c r="S121" t="s">
        <v>38</v>
      </c>
      <c r="W121" t="s">
        <v>39</v>
      </c>
      <c r="X121">
        <v>54.27</v>
      </c>
      <c r="Y121">
        <v>1</v>
      </c>
      <c r="Z121">
        <v>247657000</v>
      </c>
      <c r="AA121">
        <v>13440345390</v>
      </c>
      <c r="AB121">
        <v>1</v>
      </c>
      <c r="AC121">
        <v>1</v>
      </c>
      <c r="AF121">
        <v>247657000</v>
      </c>
      <c r="AG121">
        <v>13440345390</v>
      </c>
      <c r="AH121">
        <v>1.40986245307389E-3</v>
      </c>
    </row>
    <row r="122" spans="1:34" x14ac:dyDescent="0.25">
      <c r="A122" t="s">
        <v>86</v>
      </c>
      <c r="B122" t="s">
        <v>85</v>
      </c>
      <c r="C122" t="s">
        <v>1626</v>
      </c>
      <c r="D122">
        <v>20221003</v>
      </c>
      <c r="E122" t="s">
        <v>328</v>
      </c>
      <c r="F122" t="s">
        <v>329</v>
      </c>
      <c r="G122" t="s">
        <v>330</v>
      </c>
      <c r="H122">
        <v>902252105</v>
      </c>
      <c r="I122" t="s">
        <v>331</v>
      </c>
      <c r="J122">
        <v>2909644</v>
      </c>
      <c r="K122" t="s">
        <v>332</v>
      </c>
      <c r="L122">
        <v>1078901</v>
      </c>
      <c r="M122">
        <v>4766</v>
      </c>
      <c r="N122">
        <v>45103010</v>
      </c>
      <c r="O122" t="s">
        <v>1627</v>
      </c>
      <c r="Q122" t="s">
        <v>37</v>
      </c>
      <c r="R122" t="s">
        <v>38</v>
      </c>
      <c r="S122" t="s">
        <v>38</v>
      </c>
      <c r="W122" t="s">
        <v>39</v>
      </c>
      <c r="X122">
        <v>347.5</v>
      </c>
      <c r="Y122">
        <v>1</v>
      </c>
      <c r="Z122">
        <v>41581000</v>
      </c>
      <c r="AA122">
        <v>14449397500</v>
      </c>
      <c r="AB122">
        <v>1</v>
      </c>
      <c r="AC122">
        <v>1</v>
      </c>
      <c r="AF122">
        <v>41581000</v>
      </c>
      <c r="AG122">
        <v>14449397500</v>
      </c>
      <c r="AH122">
        <v>1.5157097837639501E-3</v>
      </c>
    </row>
    <row r="123" spans="1:34" x14ac:dyDescent="0.25">
      <c r="A123" t="s">
        <v>86</v>
      </c>
      <c r="B123" t="s">
        <v>85</v>
      </c>
      <c r="C123" t="s">
        <v>1626</v>
      </c>
      <c r="D123">
        <v>20221003</v>
      </c>
      <c r="E123" t="s">
        <v>763</v>
      </c>
      <c r="F123" t="s">
        <v>764</v>
      </c>
      <c r="G123" t="s">
        <v>765</v>
      </c>
      <c r="I123" t="s">
        <v>766</v>
      </c>
      <c r="J123">
        <v>6916628</v>
      </c>
      <c r="K123">
        <v>2303</v>
      </c>
      <c r="L123" t="s">
        <v>767</v>
      </c>
      <c r="M123">
        <v>6606</v>
      </c>
      <c r="N123">
        <v>45301020</v>
      </c>
      <c r="O123" t="s">
        <v>1628</v>
      </c>
      <c r="Q123" t="s">
        <v>82</v>
      </c>
      <c r="R123" t="s">
        <v>83</v>
      </c>
      <c r="S123" t="s">
        <v>83</v>
      </c>
      <c r="W123" t="s">
        <v>84</v>
      </c>
      <c r="X123">
        <v>35.75</v>
      </c>
      <c r="Y123">
        <v>3.1434678737579998E-2</v>
      </c>
      <c r="Z123">
        <v>12482123000</v>
      </c>
      <c r="AA123">
        <v>14027282071.2295</v>
      </c>
      <c r="AB123">
        <v>0.93</v>
      </c>
      <c r="AC123">
        <v>1</v>
      </c>
      <c r="AF123">
        <v>11608374390</v>
      </c>
      <c r="AG123">
        <v>13045372326.243401</v>
      </c>
      <c r="AH123">
        <v>1.36843065378543E-3</v>
      </c>
    </row>
    <row r="124" spans="1:34" x14ac:dyDescent="0.25">
      <c r="A124" t="s">
        <v>86</v>
      </c>
      <c r="B124" t="s">
        <v>85</v>
      </c>
      <c r="C124" t="s">
        <v>1626</v>
      </c>
      <c r="D124">
        <v>20221003</v>
      </c>
      <c r="E124" t="s">
        <v>207</v>
      </c>
      <c r="F124" t="s">
        <v>208</v>
      </c>
      <c r="G124" t="s">
        <v>209</v>
      </c>
      <c r="H124" s="1">
        <v>9.2343000000000008E+106</v>
      </c>
      <c r="I124" t="s">
        <v>210</v>
      </c>
      <c r="J124">
        <v>2142922</v>
      </c>
      <c r="K124" t="s">
        <v>211</v>
      </c>
      <c r="L124">
        <v>6636801</v>
      </c>
      <c r="M124">
        <v>25118</v>
      </c>
      <c r="N124">
        <v>45102030</v>
      </c>
      <c r="O124" t="s">
        <v>1630</v>
      </c>
      <c r="Q124" t="s">
        <v>65</v>
      </c>
      <c r="R124" t="s">
        <v>38</v>
      </c>
      <c r="S124" t="s">
        <v>38</v>
      </c>
      <c r="W124" t="s">
        <v>39</v>
      </c>
      <c r="X124">
        <v>173.7</v>
      </c>
      <c r="Y124">
        <v>1</v>
      </c>
      <c r="Z124">
        <v>107283000</v>
      </c>
      <c r="AA124">
        <v>18635057100</v>
      </c>
      <c r="AB124">
        <v>0.87</v>
      </c>
      <c r="AC124">
        <v>1</v>
      </c>
      <c r="AF124">
        <v>93336210</v>
      </c>
      <c r="AG124">
        <v>16212499677</v>
      </c>
      <c r="AH124">
        <v>1.70065529581415E-3</v>
      </c>
    </row>
    <row r="125" spans="1:34" x14ac:dyDescent="0.25">
      <c r="A125" t="s">
        <v>86</v>
      </c>
      <c r="B125" t="s">
        <v>85</v>
      </c>
      <c r="C125" t="s">
        <v>1626</v>
      </c>
      <c r="D125">
        <v>20221003</v>
      </c>
      <c r="E125" t="s">
        <v>458</v>
      </c>
      <c r="F125" t="s">
        <v>459</v>
      </c>
      <c r="G125" t="s">
        <v>460</v>
      </c>
      <c r="H125" t="s">
        <v>461</v>
      </c>
      <c r="I125" t="s">
        <v>462</v>
      </c>
      <c r="J125" t="s">
        <v>463</v>
      </c>
      <c r="K125" t="s">
        <v>464</v>
      </c>
      <c r="L125">
        <v>17953401</v>
      </c>
      <c r="M125">
        <v>51008</v>
      </c>
      <c r="N125">
        <v>45102020</v>
      </c>
      <c r="O125" t="s">
        <v>1619</v>
      </c>
      <c r="Q125" t="s">
        <v>37</v>
      </c>
      <c r="R125" t="s">
        <v>38</v>
      </c>
      <c r="S125" t="s">
        <v>38</v>
      </c>
      <c r="W125" t="s">
        <v>39</v>
      </c>
      <c r="X125">
        <v>177.65</v>
      </c>
      <c r="Y125">
        <v>1</v>
      </c>
      <c r="Z125">
        <v>1635015000</v>
      </c>
      <c r="AA125">
        <v>290460414750</v>
      </c>
      <c r="AB125">
        <v>1</v>
      </c>
      <c r="AC125">
        <v>1</v>
      </c>
      <c r="AF125">
        <v>1635015000</v>
      </c>
      <c r="AG125">
        <v>290460414750</v>
      </c>
      <c r="AH125">
        <v>3.0468653965171202E-2</v>
      </c>
    </row>
    <row r="126" spans="1:34" x14ac:dyDescent="0.25">
      <c r="A126" t="s">
        <v>86</v>
      </c>
      <c r="B126" t="s">
        <v>85</v>
      </c>
      <c r="C126" t="s">
        <v>1626</v>
      </c>
      <c r="D126">
        <v>20221003</v>
      </c>
      <c r="E126" t="s">
        <v>753</v>
      </c>
      <c r="F126" t="s">
        <v>754</v>
      </c>
      <c r="G126" t="s">
        <v>755</v>
      </c>
      <c r="H126">
        <v>958102105</v>
      </c>
      <c r="I126" t="s">
        <v>756</v>
      </c>
      <c r="J126">
        <v>2954699</v>
      </c>
      <c r="K126" t="s">
        <v>757</v>
      </c>
      <c r="L126">
        <v>1139901</v>
      </c>
      <c r="M126">
        <v>4528</v>
      </c>
      <c r="N126">
        <v>45202030</v>
      </c>
      <c r="O126" t="s">
        <v>1631</v>
      </c>
      <c r="Q126" t="s">
        <v>65</v>
      </c>
      <c r="R126" t="s">
        <v>38</v>
      </c>
      <c r="S126" t="s">
        <v>38</v>
      </c>
      <c r="W126" t="s">
        <v>39</v>
      </c>
      <c r="X126">
        <v>32.549999999999997</v>
      </c>
      <c r="Y126">
        <v>1</v>
      </c>
      <c r="Z126">
        <v>313168000</v>
      </c>
      <c r="AA126">
        <v>10193618400</v>
      </c>
      <c r="AB126">
        <v>1</v>
      </c>
      <c r="AC126">
        <v>1</v>
      </c>
      <c r="AF126">
        <v>313168000</v>
      </c>
      <c r="AG126">
        <v>10193618400</v>
      </c>
      <c r="AH126">
        <v>1.0692879852489501E-3</v>
      </c>
    </row>
    <row r="127" spans="1:34" x14ac:dyDescent="0.25">
      <c r="A127" t="s">
        <v>86</v>
      </c>
      <c r="B127" t="s">
        <v>85</v>
      </c>
      <c r="C127" t="s">
        <v>1626</v>
      </c>
      <c r="D127">
        <v>20221003</v>
      </c>
      <c r="E127" t="s">
        <v>573</v>
      </c>
      <c r="F127" t="s">
        <v>574</v>
      </c>
      <c r="G127" t="s">
        <v>575</v>
      </c>
      <c r="I127" t="s">
        <v>576</v>
      </c>
      <c r="J127" t="s">
        <v>577</v>
      </c>
      <c r="K127" t="s">
        <v>578</v>
      </c>
      <c r="L127" t="s">
        <v>579</v>
      </c>
      <c r="M127">
        <v>462547</v>
      </c>
      <c r="N127">
        <v>45102020</v>
      </c>
      <c r="O127" t="s">
        <v>1630</v>
      </c>
      <c r="Q127" t="s">
        <v>34</v>
      </c>
      <c r="R127" t="s">
        <v>35</v>
      </c>
      <c r="S127" t="s">
        <v>35</v>
      </c>
      <c r="W127" t="s">
        <v>36</v>
      </c>
      <c r="X127">
        <v>40.68</v>
      </c>
      <c r="Y127">
        <v>0.98080000000000001</v>
      </c>
      <c r="Z127">
        <v>280880000</v>
      </c>
      <c r="AA127">
        <v>11206815390.719999</v>
      </c>
      <c r="AB127">
        <v>0.89</v>
      </c>
      <c r="AC127">
        <v>1</v>
      </c>
      <c r="AF127">
        <v>249983200</v>
      </c>
      <c r="AG127">
        <v>9974065697.7408009</v>
      </c>
      <c r="AH127">
        <v>1.0462573932214199E-3</v>
      </c>
    </row>
    <row r="128" spans="1:34" x14ac:dyDescent="0.25">
      <c r="A128" t="s">
        <v>86</v>
      </c>
      <c r="B128" t="s">
        <v>85</v>
      </c>
      <c r="C128" t="s">
        <v>1626</v>
      </c>
      <c r="D128">
        <v>20221003</v>
      </c>
      <c r="E128" t="s">
        <v>87</v>
      </c>
      <c r="F128" t="s">
        <v>88</v>
      </c>
      <c r="G128" t="s">
        <v>89</v>
      </c>
      <c r="I128" t="s">
        <v>90</v>
      </c>
      <c r="J128" t="s">
        <v>91</v>
      </c>
      <c r="K128" t="s">
        <v>92</v>
      </c>
      <c r="L128" t="s">
        <v>94</v>
      </c>
      <c r="M128">
        <v>322286</v>
      </c>
      <c r="N128">
        <v>45103010</v>
      </c>
      <c r="O128" t="s">
        <v>1627</v>
      </c>
      <c r="Q128" t="s">
        <v>72</v>
      </c>
      <c r="R128" t="s">
        <v>93</v>
      </c>
      <c r="S128" t="s">
        <v>73</v>
      </c>
      <c r="W128" t="s">
        <v>74</v>
      </c>
      <c r="X128">
        <v>73.510000000000005</v>
      </c>
      <c r="Y128">
        <v>0.63959999999999995</v>
      </c>
      <c r="Z128">
        <v>150010000</v>
      </c>
      <c r="AA128">
        <v>7053019569.96</v>
      </c>
      <c r="AB128">
        <v>0.93</v>
      </c>
      <c r="AC128">
        <v>1</v>
      </c>
      <c r="AF128">
        <v>139509300</v>
      </c>
      <c r="AG128">
        <v>6559308200.0628004</v>
      </c>
      <c r="AH128">
        <v>6.88056897428305E-4</v>
      </c>
    </row>
    <row r="129" spans="1:34" x14ac:dyDescent="0.25">
      <c r="A129" t="s">
        <v>86</v>
      </c>
      <c r="B129" t="s">
        <v>85</v>
      </c>
      <c r="C129" t="s">
        <v>1626</v>
      </c>
      <c r="D129">
        <v>20221003</v>
      </c>
      <c r="E129" t="s">
        <v>156</v>
      </c>
      <c r="F129" t="s">
        <v>157</v>
      </c>
      <c r="G129" t="s">
        <v>158</v>
      </c>
      <c r="I129" t="s">
        <v>159</v>
      </c>
      <c r="J129" t="s">
        <v>160</v>
      </c>
      <c r="K129">
        <v>1810</v>
      </c>
      <c r="L129" t="s">
        <v>161</v>
      </c>
      <c r="M129">
        <v>818408</v>
      </c>
      <c r="N129">
        <v>45202030</v>
      </c>
      <c r="O129" t="s">
        <v>1631</v>
      </c>
      <c r="Q129" t="s">
        <v>66</v>
      </c>
      <c r="R129" t="s">
        <v>76</v>
      </c>
      <c r="S129" t="s">
        <v>67</v>
      </c>
      <c r="W129" t="s">
        <v>68</v>
      </c>
      <c r="X129">
        <v>8.9600000000000009</v>
      </c>
      <c r="Y129">
        <v>0.12738934642895999</v>
      </c>
      <c r="Z129">
        <v>20344172000</v>
      </c>
      <c r="AA129">
        <v>23221011741.476299</v>
      </c>
      <c r="AB129">
        <v>0.71</v>
      </c>
      <c r="AC129">
        <v>1</v>
      </c>
      <c r="AF129">
        <v>14444362120</v>
      </c>
      <c r="AG129">
        <v>16486918336.4482</v>
      </c>
      <c r="AH129">
        <v>1.7294412051901699E-3</v>
      </c>
    </row>
    <row r="130" spans="1:34" x14ac:dyDescent="0.25">
      <c r="A130" t="s">
        <v>86</v>
      </c>
      <c r="B130" t="s">
        <v>85</v>
      </c>
      <c r="C130" t="s">
        <v>1626</v>
      </c>
      <c r="D130">
        <v>20221003</v>
      </c>
      <c r="E130" t="s">
        <v>705</v>
      </c>
      <c r="F130" t="s">
        <v>706</v>
      </c>
      <c r="G130" t="s">
        <v>707</v>
      </c>
      <c r="H130">
        <v>989207105</v>
      </c>
      <c r="I130" t="s">
        <v>708</v>
      </c>
      <c r="J130">
        <v>2989356</v>
      </c>
      <c r="K130" t="s">
        <v>709</v>
      </c>
      <c r="L130">
        <v>2440501</v>
      </c>
      <c r="M130">
        <v>8855</v>
      </c>
      <c r="N130">
        <v>45203010</v>
      </c>
      <c r="O130" t="s">
        <v>1622</v>
      </c>
      <c r="Q130" t="s">
        <v>65</v>
      </c>
      <c r="R130" t="s">
        <v>38</v>
      </c>
      <c r="S130" t="s">
        <v>38</v>
      </c>
      <c r="W130" t="s">
        <v>39</v>
      </c>
      <c r="X130">
        <v>262.01</v>
      </c>
      <c r="Y130">
        <v>1</v>
      </c>
      <c r="Z130">
        <v>51790000</v>
      </c>
      <c r="AA130">
        <v>13569497900</v>
      </c>
      <c r="AB130">
        <v>1</v>
      </c>
      <c r="AC130">
        <v>1</v>
      </c>
      <c r="AF130">
        <v>51790000</v>
      </c>
      <c r="AG130">
        <v>13569497900</v>
      </c>
      <c r="AH130">
        <v>1.4234102652234701E-3</v>
      </c>
    </row>
    <row r="131" spans="1:34" x14ac:dyDescent="0.25">
      <c r="A131" t="s">
        <v>1620</v>
      </c>
      <c r="B131">
        <v>130</v>
      </c>
    </row>
    <row r="183" spans="7:7" x14ac:dyDescent="0.25">
      <c r="G183" s="1"/>
    </row>
    <row r="217" spans="7:7" x14ac:dyDescent="0.25">
      <c r="G217" s="1"/>
    </row>
    <row r="374" spans="7:7" x14ac:dyDescent="0.25">
      <c r="G374" s="1"/>
    </row>
    <row r="417" spans="7:7" x14ac:dyDescent="0.25">
      <c r="G417" s="1"/>
    </row>
    <row r="525" spans="7:7" x14ac:dyDescent="0.25">
      <c r="G525" s="1"/>
    </row>
    <row r="644" spans="7:7" x14ac:dyDescent="0.25">
      <c r="G644" s="1"/>
    </row>
  </sheetData>
  <pageMargins left="0.7" right="0.7" top="0.75" bottom="0.75" header="0.3" footer="0.3"/>
  <pageSetup orientation="portrait" horizontalDpi="90" verticalDpi="9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D1B1D-21E1-4216-BC5F-9E585D7158FE}">
  <dimension ref="A1:AL127"/>
  <sheetViews>
    <sheetView workbookViewId="0">
      <selection activeCell="K23" sqref="K23"/>
    </sheetView>
  </sheetViews>
  <sheetFormatPr defaultRowHeight="15" x14ac:dyDescent="0.25"/>
  <cols>
    <col min="5" max="5" width="41.140625" bestFit="1" customWidth="1"/>
  </cols>
  <sheetData>
    <row r="1" spans="1:38" x14ac:dyDescent="0.25">
      <c r="A1" t="s">
        <v>1608</v>
      </c>
      <c r="B1" t="s">
        <v>1609</v>
      </c>
      <c r="C1" t="s">
        <v>1610</v>
      </c>
      <c r="D1" t="s">
        <v>2</v>
      </c>
      <c r="E1" t="s">
        <v>3</v>
      </c>
      <c r="F1" t="s">
        <v>4</v>
      </c>
      <c r="G1" t="s">
        <v>5</v>
      </c>
      <c r="H1" t="s">
        <v>6</v>
      </c>
      <c r="I1" t="s">
        <v>7</v>
      </c>
      <c r="J1" t="s">
        <v>8</v>
      </c>
      <c r="K1" t="s">
        <v>10</v>
      </c>
      <c r="L1" t="s">
        <v>13</v>
      </c>
      <c r="M1" t="s">
        <v>14</v>
      </c>
      <c r="N1" t="s">
        <v>12</v>
      </c>
      <c r="O1" t="s">
        <v>1611</v>
      </c>
      <c r="P1" t="s">
        <v>1612</v>
      </c>
      <c r="Q1" t="s">
        <v>9</v>
      </c>
      <c r="R1" t="s">
        <v>1613</v>
      </c>
      <c r="S1" t="s">
        <v>1614</v>
      </c>
      <c r="T1" t="s">
        <v>29</v>
      </c>
      <c r="U1" t="s">
        <v>1615</v>
      </c>
      <c r="V1" t="s">
        <v>1616</v>
      </c>
      <c r="W1" t="s">
        <v>17</v>
      </c>
      <c r="X1" t="s">
        <v>16</v>
      </c>
      <c r="Y1" t="s">
        <v>18</v>
      </c>
      <c r="Z1" t="s">
        <v>19</v>
      </c>
      <c r="AA1" t="s">
        <v>20</v>
      </c>
      <c r="AB1" t="s">
        <v>21</v>
      </c>
      <c r="AC1" t="s">
        <v>22</v>
      </c>
      <c r="AD1" t="s">
        <v>30</v>
      </c>
      <c r="AE1" t="s">
        <v>31</v>
      </c>
      <c r="AF1" t="s">
        <v>23</v>
      </c>
      <c r="AG1" t="s">
        <v>24</v>
      </c>
      <c r="AH1" t="s">
        <v>25</v>
      </c>
      <c r="AI1" t="s">
        <v>26</v>
      </c>
      <c r="AJ1" t="s">
        <v>27</v>
      </c>
      <c r="AK1" t="s">
        <v>28</v>
      </c>
      <c r="AL1" t="s">
        <v>1617</v>
      </c>
    </row>
    <row r="2" spans="1:38" x14ac:dyDescent="0.25">
      <c r="A2" t="s">
        <v>86</v>
      </c>
      <c r="B2" t="s">
        <v>85</v>
      </c>
      <c r="C2" t="s">
        <v>1626</v>
      </c>
      <c r="D2">
        <v>20220601</v>
      </c>
      <c r="E2" t="s">
        <v>657</v>
      </c>
      <c r="F2" t="s">
        <v>658</v>
      </c>
      <c r="G2" t="s">
        <v>659</v>
      </c>
      <c r="H2" t="s">
        <v>660</v>
      </c>
      <c r="I2" t="s">
        <v>661</v>
      </c>
      <c r="J2">
        <v>2045623</v>
      </c>
      <c r="K2" t="s">
        <v>662</v>
      </c>
      <c r="L2">
        <v>6308001</v>
      </c>
      <c r="M2">
        <v>18079</v>
      </c>
      <c r="N2">
        <v>45103010</v>
      </c>
      <c r="O2" t="s">
        <v>1627</v>
      </c>
      <c r="Q2" t="s">
        <v>65</v>
      </c>
      <c r="R2" t="s">
        <v>38</v>
      </c>
      <c r="S2" t="s">
        <v>38</v>
      </c>
      <c r="W2" t="s">
        <v>39</v>
      </c>
      <c r="X2">
        <v>260.36</v>
      </c>
      <c r="Y2">
        <v>1</v>
      </c>
      <c r="Z2">
        <v>87253000</v>
      </c>
      <c r="AA2">
        <v>22717191080</v>
      </c>
      <c r="AB2">
        <v>1</v>
      </c>
      <c r="AC2">
        <v>1</v>
      </c>
      <c r="AF2">
        <v>87253000</v>
      </c>
      <c r="AG2">
        <v>22717191080</v>
      </c>
      <c r="AH2">
        <v>2.1856459853104599E-3</v>
      </c>
    </row>
    <row r="3" spans="1:38" x14ac:dyDescent="0.25">
      <c r="A3" t="s">
        <v>86</v>
      </c>
      <c r="B3" t="s">
        <v>85</v>
      </c>
      <c r="C3" t="s">
        <v>1626</v>
      </c>
      <c r="D3">
        <v>20220601</v>
      </c>
      <c r="E3" t="s">
        <v>476</v>
      </c>
      <c r="F3" t="s">
        <v>477</v>
      </c>
      <c r="G3" t="s">
        <v>478</v>
      </c>
      <c r="I3" t="s">
        <v>479</v>
      </c>
      <c r="J3">
        <v>5165294</v>
      </c>
      <c r="K3" t="s">
        <v>480</v>
      </c>
      <c r="L3" t="s">
        <v>481</v>
      </c>
      <c r="M3">
        <v>21009</v>
      </c>
      <c r="N3">
        <v>45301010</v>
      </c>
      <c r="O3" t="s">
        <v>1628</v>
      </c>
      <c r="Q3" t="s">
        <v>40</v>
      </c>
      <c r="R3" t="s">
        <v>41</v>
      </c>
      <c r="S3" t="s">
        <v>41</v>
      </c>
      <c r="W3" t="s">
        <v>36</v>
      </c>
      <c r="X3">
        <v>289.35000000000002</v>
      </c>
      <c r="Y3">
        <v>1.0734999999999999</v>
      </c>
      <c r="Z3">
        <v>49297000</v>
      </c>
      <c r="AA3">
        <v>15312497340.825001</v>
      </c>
      <c r="AB3">
        <v>0.78</v>
      </c>
      <c r="AC3">
        <v>1</v>
      </c>
      <c r="AF3">
        <v>38451660</v>
      </c>
      <c r="AG3">
        <v>11943747925.8435</v>
      </c>
      <c r="AH3">
        <v>1.14912114846198E-3</v>
      </c>
    </row>
    <row r="4" spans="1:38" x14ac:dyDescent="0.25">
      <c r="A4" t="s">
        <v>86</v>
      </c>
      <c r="B4" t="s">
        <v>85</v>
      </c>
      <c r="C4" t="s">
        <v>1626</v>
      </c>
      <c r="D4">
        <v>20220601</v>
      </c>
      <c r="E4" t="s">
        <v>282</v>
      </c>
      <c r="F4" t="s">
        <v>283</v>
      </c>
      <c r="G4" t="s">
        <v>284</v>
      </c>
      <c r="I4" t="s">
        <v>285</v>
      </c>
      <c r="J4" t="s">
        <v>286</v>
      </c>
      <c r="K4" t="s">
        <v>287</v>
      </c>
      <c r="L4" t="s">
        <v>288</v>
      </c>
      <c r="M4">
        <v>15282</v>
      </c>
      <c r="N4">
        <v>45301010</v>
      </c>
      <c r="O4" t="s">
        <v>1628</v>
      </c>
      <c r="Q4" t="s">
        <v>40</v>
      </c>
      <c r="R4" t="s">
        <v>41</v>
      </c>
      <c r="S4" t="s">
        <v>41</v>
      </c>
      <c r="W4" t="s">
        <v>36</v>
      </c>
      <c r="X4">
        <v>536</v>
      </c>
      <c r="Y4">
        <v>1.0734999999999999</v>
      </c>
      <c r="Z4">
        <v>406474000</v>
      </c>
      <c r="AA4">
        <v>233883513704</v>
      </c>
      <c r="AB4">
        <v>1</v>
      </c>
      <c r="AC4">
        <v>1</v>
      </c>
      <c r="AF4">
        <v>406474000</v>
      </c>
      <c r="AG4">
        <v>233883513704</v>
      </c>
      <c r="AH4">
        <v>2.25021905638455E-2</v>
      </c>
    </row>
    <row r="5" spans="1:38" x14ac:dyDescent="0.25">
      <c r="A5" t="s">
        <v>86</v>
      </c>
      <c r="B5" t="s">
        <v>85</v>
      </c>
      <c r="C5" t="s">
        <v>1626</v>
      </c>
      <c r="D5">
        <v>20220601</v>
      </c>
      <c r="E5" t="s">
        <v>142</v>
      </c>
      <c r="F5" t="s">
        <v>143</v>
      </c>
      <c r="G5" t="s">
        <v>144</v>
      </c>
      <c r="H5" t="s">
        <v>145</v>
      </c>
      <c r="I5" t="s">
        <v>146</v>
      </c>
      <c r="J5" t="s">
        <v>147</v>
      </c>
      <c r="K5" t="s">
        <v>148</v>
      </c>
      <c r="L5">
        <v>14335701</v>
      </c>
      <c r="M5">
        <v>35488</v>
      </c>
      <c r="N5">
        <v>45102010</v>
      </c>
      <c r="O5" t="s">
        <v>1623</v>
      </c>
      <c r="Q5" t="s">
        <v>37</v>
      </c>
      <c r="R5" t="s">
        <v>38</v>
      </c>
      <c r="S5" t="s">
        <v>38</v>
      </c>
      <c r="W5" t="s">
        <v>39</v>
      </c>
      <c r="X5">
        <v>298.45999999999998</v>
      </c>
      <c r="Y5">
        <v>1</v>
      </c>
      <c r="Z5">
        <v>632001000</v>
      </c>
      <c r="AA5">
        <v>188627018460</v>
      </c>
      <c r="AB5">
        <v>1</v>
      </c>
      <c r="AC5">
        <v>1</v>
      </c>
      <c r="AF5">
        <v>632001000</v>
      </c>
      <c r="AG5">
        <v>188627018460</v>
      </c>
      <c r="AH5">
        <v>1.8148013289422098E-2</v>
      </c>
    </row>
    <row r="6" spans="1:38" x14ac:dyDescent="0.25">
      <c r="A6" t="s">
        <v>86</v>
      </c>
      <c r="B6" t="s">
        <v>85</v>
      </c>
      <c r="C6" t="s">
        <v>1626</v>
      </c>
      <c r="D6">
        <v>20220601</v>
      </c>
      <c r="E6" t="s">
        <v>299</v>
      </c>
      <c r="F6" t="s">
        <v>300</v>
      </c>
      <c r="G6" t="s">
        <v>301</v>
      </c>
      <c r="H6" t="s">
        <v>302</v>
      </c>
      <c r="I6" t="s">
        <v>303</v>
      </c>
      <c r="J6">
        <v>2008154</v>
      </c>
      <c r="K6" t="s">
        <v>304</v>
      </c>
      <c r="L6">
        <v>1254001</v>
      </c>
      <c r="M6">
        <v>3990</v>
      </c>
      <c r="N6">
        <v>45103010</v>
      </c>
      <c r="O6" t="s">
        <v>1627</v>
      </c>
      <c r="Q6" t="s">
        <v>65</v>
      </c>
      <c r="R6" t="s">
        <v>38</v>
      </c>
      <c r="S6" t="s">
        <v>38</v>
      </c>
      <c r="W6" t="s">
        <v>39</v>
      </c>
      <c r="X6">
        <v>416.48</v>
      </c>
      <c r="Y6">
        <v>1</v>
      </c>
      <c r="Z6">
        <v>471700000</v>
      </c>
      <c r="AA6">
        <v>196453616000</v>
      </c>
      <c r="AB6">
        <v>1</v>
      </c>
      <c r="AC6">
        <v>1</v>
      </c>
      <c r="AF6">
        <v>471700000</v>
      </c>
      <c r="AG6">
        <v>196453616000</v>
      </c>
      <c r="AH6">
        <v>1.8901018862677199E-2</v>
      </c>
    </row>
    <row r="7" spans="1:38" x14ac:dyDescent="0.25">
      <c r="A7" t="s">
        <v>86</v>
      </c>
      <c r="B7" t="s">
        <v>85</v>
      </c>
      <c r="C7" t="s">
        <v>1626</v>
      </c>
      <c r="D7">
        <v>20220601</v>
      </c>
      <c r="E7" t="s">
        <v>202</v>
      </c>
      <c r="F7" t="s">
        <v>203</v>
      </c>
      <c r="G7" t="s">
        <v>204</v>
      </c>
      <c r="H7">
        <v>7903107</v>
      </c>
      <c r="I7" t="s">
        <v>205</v>
      </c>
      <c r="J7">
        <v>2007849</v>
      </c>
      <c r="K7" t="s">
        <v>206</v>
      </c>
      <c r="L7">
        <v>116101</v>
      </c>
      <c r="M7">
        <v>5142</v>
      </c>
      <c r="N7">
        <v>45301020</v>
      </c>
      <c r="O7" t="s">
        <v>1628</v>
      </c>
      <c r="Q7" t="s">
        <v>65</v>
      </c>
      <c r="R7" t="s">
        <v>38</v>
      </c>
      <c r="S7" t="s">
        <v>38</v>
      </c>
      <c r="W7" t="s">
        <v>39</v>
      </c>
      <c r="X7">
        <v>101.86</v>
      </c>
      <c r="Y7">
        <v>1</v>
      </c>
      <c r="Z7">
        <v>1634806000</v>
      </c>
      <c r="AA7">
        <v>166521339160</v>
      </c>
      <c r="AB7">
        <v>1</v>
      </c>
      <c r="AC7">
        <v>1</v>
      </c>
      <c r="AF7">
        <v>1634806000</v>
      </c>
      <c r="AG7">
        <v>166521339160</v>
      </c>
      <c r="AH7">
        <v>1.6021201526274901E-2</v>
      </c>
    </row>
    <row r="8" spans="1:38" x14ac:dyDescent="0.25">
      <c r="A8" t="s">
        <v>86</v>
      </c>
      <c r="B8" t="s">
        <v>85</v>
      </c>
      <c r="C8" t="s">
        <v>1626</v>
      </c>
      <c r="D8">
        <v>20220601</v>
      </c>
      <c r="E8" t="s">
        <v>465</v>
      </c>
      <c r="F8" t="s">
        <v>466</v>
      </c>
      <c r="G8" t="s">
        <v>467</v>
      </c>
      <c r="I8" t="s">
        <v>468</v>
      </c>
      <c r="J8">
        <v>6870490</v>
      </c>
      <c r="K8">
        <v>6857</v>
      </c>
      <c r="L8" t="s">
        <v>469</v>
      </c>
      <c r="M8">
        <v>1044</v>
      </c>
      <c r="N8">
        <v>45301010</v>
      </c>
      <c r="O8" t="s">
        <v>1628</v>
      </c>
      <c r="Q8" t="s">
        <v>44</v>
      </c>
      <c r="R8" t="s">
        <v>45</v>
      </c>
      <c r="S8" t="s">
        <v>45</v>
      </c>
      <c r="W8" t="s">
        <v>46</v>
      </c>
      <c r="X8">
        <v>8900</v>
      </c>
      <c r="Y8">
        <v>7.7684987376200002E-3</v>
      </c>
      <c r="Z8">
        <v>199542000</v>
      </c>
      <c r="AA8">
        <v>13796261798.4093</v>
      </c>
      <c r="AB8">
        <v>1</v>
      </c>
      <c r="AC8">
        <v>1</v>
      </c>
      <c r="AF8">
        <v>199542000</v>
      </c>
      <c r="AG8">
        <v>13796261798.4093</v>
      </c>
      <c r="AH8">
        <v>1.3273535493801599E-3</v>
      </c>
    </row>
    <row r="9" spans="1:38" x14ac:dyDescent="0.25">
      <c r="A9" t="s">
        <v>86</v>
      </c>
      <c r="B9" t="s">
        <v>85</v>
      </c>
      <c r="C9" t="s">
        <v>1626</v>
      </c>
      <c r="D9">
        <v>20220601</v>
      </c>
      <c r="E9" t="s">
        <v>470</v>
      </c>
      <c r="F9" t="s">
        <v>471</v>
      </c>
      <c r="G9" t="s">
        <v>472</v>
      </c>
      <c r="H9" t="s">
        <v>473</v>
      </c>
      <c r="I9" t="s">
        <v>474</v>
      </c>
      <c r="J9">
        <v>2507457</v>
      </c>
      <c r="K9" t="s">
        <v>475</v>
      </c>
      <c r="L9">
        <v>12559501</v>
      </c>
      <c r="M9">
        <v>29170</v>
      </c>
      <c r="N9">
        <v>45102030</v>
      </c>
      <c r="O9" t="s">
        <v>1629</v>
      </c>
      <c r="Q9" t="s">
        <v>65</v>
      </c>
      <c r="R9" t="s">
        <v>38</v>
      </c>
      <c r="S9" t="s">
        <v>38</v>
      </c>
      <c r="W9" t="s">
        <v>39</v>
      </c>
      <c r="X9">
        <v>101.04</v>
      </c>
      <c r="Y9">
        <v>1</v>
      </c>
      <c r="Z9">
        <v>162480000</v>
      </c>
      <c r="AA9">
        <v>16416979200</v>
      </c>
      <c r="AB9">
        <v>1</v>
      </c>
      <c r="AC9">
        <v>1</v>
      </c>
      <c r="AF9">
        <v>162480000</v>
      </c>
      <c r="AG9">
        <v>16416979200</v>
      </c>
      <c r="AH9">
        <v>1.5794956582900501E-3</v>
      </c>
    </row>
    <row r="10" spans="1:38" x14ac:dyDescent="0.25">
      <c r="A10" t="s">
        <v>86</v>
      </c>
      <c r="B10" t="s">
        <v>85</v>
      </c>
      <c r="C10" t="s">
        <v>1626</v>
      </c>
      <c r="D10">
        <v>20220601</v>
      </c>
      <c r="E10" t="s">
        <v>266</v>
      </c>
      <c r="F10" t="s">
        <v>267</v>
      </c>
      <c r="G10" t="s">
        <v>268</v>
      </c>
      <c r="H10">
        <v>32095101</v>
      </c>
      <c r="I10" t="s">
        <v>269</v>
      </c>
      <c r="J10">
        <v>2145084</v>
      </c>
      <c r="K10" t="s">
        <v>270</v>
      </c>
      <c r="L10">
        <v>1428201</v>
      </c>
      <c r="M10">
        <v>8455</v>
      </c>
      <c r="N10">
        <v>45203015</v>
      </c>
      <c r="O10" t="s">
        <v>1621</v>
      </c>
      <c r="Q10" t="s">
        <v>37</v>
      </c>
      <c r="R10" t="s">
        <v>38</v>
      </c>
      <c r="S10" t="s">
        <v>38</v>
      </c>
      <c r="W10" t="s">
        <v>39</v>
      </c>
      <c r="X10">
        <v>70.86</v>
      </c>
      <c r="Y10">
        <v>1</v>
      </c>
      <c r="Z10">
        <v>598940000</v>
      </c>
      <c r="AA10">
        <v>42440888400</v>
      </c>
      <c r="AB10">
        <v>1</v>
      </c>
      <c r="AC10">
        <v>1</v>
      </c>
      <c r="AF10">
        <v>598940000</v>
      </c>
      <c r="AG10">
        <v>42440888400</v>
      </c>
      <c r="AH10">
        <v>4.0832846375155598E-3</v>
      </c>
    </row>
    <row r="11" spans="1:38" x14ac:dyDescent="0.25">
      <c r="A11" t="s">
        <v>86</v>
      </c>
      <c r="B11" t="s">
        <v>85</v>
      </c>
      <c r="C11" t="s">
        <v>1626</v>
      </c>
      <c r="D11">
        <v>20220601</v>
      </c>
      <c r="E11" t="s">
        <v>316</v>
      </c>
      <c r="F11" t="s">
        <v>317</v>
      </c>
      <c r="G11" t="s">
        <v>318</v>
      </c>
      <c r="H11">
        <v>32654105</v>
      </c>
      <c r="I11" t="s">
        <v>319</v>
      </c>
      <c r="J11">
        <v>2032067</v>
      </c>
      <c r="K11" t="s">
        <v>320</v>
      </c>
      <c r="L11">
        <v>163201</v>
      </c>
      <c r="M11">
        <v>4798</v>
      </c>
      <c r="N11">
        <v>45301020</v>
      </c>
      <c r="O11" t="s">
        <v>1628</v>
      </c>
      <c r="Q11" t="s">
        <v>65</v>
      </c>
      <c r="R11" t="s">
        <v>38</v>
      </c>
      <c r="S11" t="s">
        <v>38</v>
      </c>
      <c r="W11" t="s">
        <v>39</v>
      </c>
      <c r="X11">
        <v>168.4</v>
      </c>
      <c r="Y11">
        <v>1</v>
      </c>
      <c r="Z11">
        <v>525331000</v>
      </c>
      <c r="AA11">
        <v>88465740400</v>
      </c>
      <c r="AB11">
        <v>1</v>
      </c>
      <c r="AC11">
        <v>1</v>
      </c>
      <c r="AF11">
        <v>525331000</v>
      </c>
      <c r="AG11">
        <v>88465740400</v>
      </c>
      <c r="AH11">
        <v>8.5113863620668202E-3</v>
      </c>
    </row>
    <row r="12" spans="1:38" x14ac:dyDescent="0.25">
      <c r="A12" t="s">
        <v>86</v>
      </c>
      <c r="B12" t="s">
        <v>85</v>
      </c>
      <c r="C12" t="s">
        <v>1626</v>
      </c>
      <c r="D12">
        <v>20220601</v>
      </c>
      <c r="E12" t="s">
        <v>492</v>
      </c>
      <c r="F12" t="s">
        <v>493</v>
      </c>
      <c r="G12" t="s">
        <v>494</v>
      </c>
      <c r="H12">
        <v>37833100</v>
      </c>
      <c r="I12" t="s">
        <v>495</v>
      </c>
      <c r="J12">
        <v>2046251</v>
      </c>
      <c r="K12" t="s">
        <v>496</v>
      </c>
      <c r="L12">
        <v>169001</v>
      </c>
      <c r="M12">
        <v>5080</v>
      </c>
      <c r="N12">
        <v>45202030</v>
      </c>
      <c r="O12" t="s">
        <v>1631</v>
      </c>
      <c r="Q12" t="s">
        <v>65</v>
      </c>
      <c r="R12" t="s">
        <v>38</v>
      </c>
      <c r="S12" t="s">
        <v>38</v>
      </c>
      <c r="W12" t="s">
        <v>39</v>
      </c>
      <c r="X12">
        <v>148.84</v>
      </c>
      <c r="Y12">
        <v>1</v>
      </c>
      <c r="Z12">
        <v>16319441000</v>
      </c>
      <c r="AA12">
        <v>2428985598440</v>
      </c>
      <c r="AB12">
        <v>0.95</v>
      </c>
      <c r="AC12">
        <v>1</v>
      </c>
      <c r="AF12">
        <v>15503468950</v>
      </c>
      <c r="AG12">
        <v>2307536318518</v>
      </c>
      <c r="AH12">
        <v>0.22201061182106999</v>
      </c>
    </row>
    <row r="13" spans="1:38" x14ac:dyDescent="0.25">
      <c r="A13" t="s">
        <v>86</v>
      </c>
      <c r="B13" t="s">
        <v>85</v>
      </c>
      <c r="C13" t="s">
        <v>1626</v>
      </c>
      <c r="D13">
        <v>20220601</v>
      </c>
      <c r="E13" t="s">
        <v>435</v>
      </c>
      <c r="F13" t="s">
        <v>436</v>
      </c>
      <c r="G13" t="s">
        <v>437</v>
      </c>
      <c r="H13">
        <v>38222105</v>
      </c>
      <c r="I13" t="s">
        <v>438</v>
      </c>
      <c r="J13">
        <v>2046552</v>
      </c>
      <c r="K13" t="s">
        <v>439</v>
      </c>
      <c r="L13">
        <v>170401</v>
      </c>
      <c r="M13">
        <v>3957</v>
      </c>
      <c r="N13">
        <v>45301010</v>
      </c>
      <c r="O13" t="s">
        <v>1628</v>
      </c>
      <c r="Q13" t="s">
        <v>65</v>
      </c>
      <c r="R13" t="s">
        <v>38</v>
      </c>
      <c r="S13" t="s">
        <v>38</v>
      </c>
      <c r="W13" t="s">
        <v>39</v>
      </c>
      <c r="X13">
        <v>117.29</v>
      </c>
      <c r="Y13">
        <v>1</v>
      </c>
      <c r="Z13">
        <v>887992000</v>
      </c>
      <c r="AA13">
        <v>104152581680</v>
      </c>
      <c r="AB13">
        <v>1</v>
      </c>
      <c r="AC13">
        <v>1</v>
      </c>
      <c r="AF13">
        <v>887992000</v>
      </c>
      <c r="AG13">
        <v>104152581680</v>
      </c>
      <c r="AH13">
        <v>1.00206346465529E-2</v>
      </c>
    </row>
    <row r="14" spans="1:38" x14ac:dyDescent="0.25">
      <c r="A14" t="s">
        <v>86</v>
      </c>
      <c r="B14" t="s">
        <v>85</v>
      </c>
      <c r="C14" t="s">
        <v>1626</v>
      </c>
      <c r="D14">
        <v>20220601</v>
      </c>
      <c r="E14" t="s">
        <v>684</v>
      </c>
      <c r="F14" t="s">
        <v>685</v>
      </c>
      <c r="G14" t="s">
        <v>686</v>
      </c>
      <c r="H14">
        <v>40413106</v>
      </c>
      <c r="I14" t="s">
        <v>687</v>
      </c>
      <c r="J14" t="s">
        <v>688</v>
      </c>
      <c r="K14" t="s">
        <v>689</v>
      </c>
      <c r="L14">
        <v>2074801</v>
      </c>
      <c r="M14">
        <v>352425</v>
      </c>
      <c r="N14">
        <v>45201020</v>
      </c>
      <c r="O14" t="s">
        <v>1625</v>
      </c>
      <c r="Q14" t="s">
        <v>37</v>
      </c>
      <c r="R14" t="s">
        <v>38</v>
      </c>
      <c r="S14" t="s">
        <v>38</v>
      </c>
      <c r="W14" t="s">
        <v>39</v>
      </c>
      <c r="X14">
        <v>102.28</v>
      </c>
      <c r="Y14">
        <v>1</v>
      </c>
      <c r="Z14">
        <v>307284000</v>
      </c>
      <c r="AA14">
        <v>31429007520</v>
      </c>
      <c r="AB14">
        <v>0.73</v>
      </c>
      <c r="AC14">
        <v>1</v>
      </c>
      <c r="AF14">
        <v>224317320</v>
      </c>
      <c r="AG14">
        <v>22943175489.599998</v>
      </c>
      <c r="AH14">
        <v>2.2073881943646401E-3</v>
      </c>
    </row>
    <row r="15" spans="1:38" x14ac:dyDescent="0.25">
      <c r="A15" t="s">
        <v>86</v>
      </c>
      <c r="B15" t="s">
        <v>85</v>
      </c>
      <c r="C15" t="s">
        <v>1626</v>
      </c>
      <c r="D15">
        <v>20220601</v>
      </c>
      <c r="E15" t="s">
        <v>250</v>
      </c>
      <c r="F15" t="s">
        <v>251</v>
      </c>
      <c r="G15" t="s">
        <v>252</v>
      </c>
      <c r="H15">
        <v>52769106</v>
      </c>
      <c r="I15" t="s">
        <v>253</v>
      </c>
      <c r="J15">
        <v>2065159</v>
      </c>
      <c r="K15" t="s">
        <v>254</v>
      </c>
      <c r="L15">
        <v>187801</v>
      </c>
      <c r="M15">
        <v>4737</v>
      </c>
      <c r="N15">
        <v>45103010</v>
      </c>
      <c r="O15" t="s">
        <v>1627</v>
      </c>
      <c r="Q15" t="s">
        <v>65</v>
      </c>
      <c r="R15" t="s">
        <v>38</v>
      </c>
      <c r="S15" t="s">
        <v>38</v>
      </c>
      <c r="W15" t="s">
        <v>39</v>
      </c>
      <c r="X15">
        <v>207.75</v>
      </c>
      <c r="Y15">
        <v>1</v>
      </c>
      <c r="Z15">
        <v>219973000</v>
      </c>
      <c r="AA15">
        <v>45699390750</v>
      </c>
      <c r="AB15">
        <v>1</v>
      </c>
      <c r="AC15">
        <v>1</v>
      </c>
      <c r="AF15">
        <v>219973000</v>
      </c>
      <c r="AG15">
        <v>45699390750</v>
      </c>
      <c r="AH15">
        <v>4.3967887390711597E-3</v>
      </c>
    </row>
    <row r="16" spans="1:38" x14ac:dyDescent="0.25">
      <c r="A16" t="s">
        <v>86</v>
      </c>
      <c r="B16" t="s">
        <v>85</v>
      </c>
      <c r="C16" t="s">
        <v>1626</v>
      </c>
      <c r="D16">
        <v>20220601</v>
      </c>
      <c r="E16" t="s">
        <v>731</v>
      </c>
      <c r="F16" t="s">
        <v>732</v>
      </c>
      <c r="G16" t="s">
        <v>733</v>
      </c>
      <c r="H16" t="s">
        <v>734</v>
      </c>
      <c r="I16" t="s">
        <v>735</v>
      </c>
      <c r="J16" t="s">
        <v>736</v>
      </c>
      <c r="K16" t="s">
        <v>737</v>
      </c>
      <c r="L16">
        <v>18071101</v>
      </c>
      <c r="M16">
        <v>210176</v>
      </c>
      <c r="N16">
        <v>45301020</v>
      </c>
      <c r="O16" t="s">
        <v>1628</v>
      </c>
      <c r="Q16" t="s">
        <v>65</v>
      </c>
      <c r="R16" t="s">
        <v>38</v>
      </c>
      <c r="S16" t="s">
        <v>38</v>
      </c>
      <c r="W16" t="s">
        <v>39</v>
      </c>
      <c r="X16">
        <v>580.13</v>
      </c>
      <c r="Y16">
        <v>1</v>
      </c>
      <c r="Z16">
        <v>412874000</v>
      </c>
      <c r="AA16">
        <v>239520593620</v>
      </c>
      <c r="AB16">
        <v>1</v>
      </c>
      <c r="AC16">
        <v>1</v>
      </c>
      <c r="AF16">
        <v>412874000</v>
      </c>
      <c r="AG16">
        <v>239520593620</v>
      </c>
      <c r="AH16">
        <v>2.3044540233920999E-2</v>
      </c>
    </row>
    <row r="17" spans="1:37" x14ac:dyDescent="0.25">
      <c r="A17" t="s">
        <v>86</v>
      </c>
      <c r="B17" t="s">
        <v>85</v>
      </c>
      <c r="C17" t="s">
        <v>1626</v>
      </c>
      <c r="D17">
        <v>20220601</v>
      </c>
      <c r="E17" t="s">
        <v>825</v>
      </c>
      <c r="F17" t="s">
        <v>826</v>
      </c>
      <c r="G17" t="s">
        <v>827</v>
      </c>
      <c r="H17" t="s">
        <v>828</v>
      </c>
      <c r="I17" t="s">
        <v>829</v>
      </c>
      <c r="J17" t="s">
        <v>830</v>
      </c>
      <c r="K17" t="s">
        <v>831</v>
      </c>
      <c r="L17">
        <v>2832002</v>
      </c>
      <c r="M17">
        <v>324626</v>
      </c>
      <c r="N17">
        <v>45203030</v>
      </c>
      <c r="O17" t="s">
        <v>1631</v>
      </c>
      <c r="Q17" t="s">
        <v>65</v>
      </c>
      <c r="R17" t="s">
        <v>38</v>
      </c>
      <c r="S17" t="s">
        <v>38</v>
      </c>
      <c r="W17" t="s">
        <v>39</v>
      </c>
      <c r="X17">
        <v>169.86</v>
      </c>
      <c r="Y17">
        <v>1</v>
      </c>
      <c r="Z17">
        <v>135723000</v>
      </c>
      <c r="AA17">
        <v>23053908780</v>
      </c>
      <c r="AB17">
        <v>1</v>
      </c>
      <c r="AC17">
        <v>1</v>
      </c>
      <c r="AF17">
        <v>135723000</v>
      </c>
      <c r="AG17">
        <v>23053908780</v>
      </c>
      <c r="AH17">
        <v>2.2180419662482598E-3</v>
      </c>
    </row>
    <row r="18" spans="1:37" x14ac:dyDescent="0.25">
      <c r="A18" t="s">
        <v>86</v>
      </c>
      <c r="B18" t="s">
        <v>85</v>
      </c>
      <c r="C18" t="s">
        <v>1626</v>
      </c>
      <c r="D18">
        <v>20220601</v>
      </c>
      <c r="E18" t="s">
        <v>775</v>
      </c>
      <c r="F18" t="s">
        <v>776</v>
      </c>
      <c r="G18" t="s">
        <v>777</v>
      </c>
      <c r="H18" t="s">
        <v>778</v>
      </c>
      <c r="I18" t="s">
        <v>779</v>
      </c>
      <c r="J18" t="s">
        <v>780</v>
      </c>
      <c r="K18" t="s">
        <v>781</v>
      </c>
      <c r="L18" t="s">
        <v>782</v>
      </c>
      <c r="M18">
        <v>21306</v>
      </c>
      <c r="N18">
        <v>45102010</v>
      </c>
      <c r="O18" t="s">
        <v>1630</v>
      </c>
      <c r="Q18" t="s">
        <v>55</v>
      </c>
      <c r="R18" t="s">
        <v>56</v>
      </c>
      <c r="S18" t="s">
        <v>56</v>
      </c>
      <c r="W18" t="s">
        <v>57</v>
      </c>
      <c r="X18">
        <v>108.07</v>
      </c>
      <c r="Y18">
        <v>0.79042010828755005</v>
      </c>
      <c r="Z18">
        <v>216916000</v>
      </c>
      <c r="AA18">
        <v>18529116800.3792</v>
      </c>
      <c r="AB18">
        <v>1</v>
      </c>
      <c r="AC18">
        <v>1</v>
      </c>
      <c r="AF18">
        <v>216916000</v>
      </c>
      <c r="AG18">
        <v>18529116800.3792</v>
      </c>
      <c r="AH18">
        <v>1.78270674413404E-3</v>
      </c>
    </row>
    <row r="19" spans="1:37" x14ac:dyDescent="0.25">
      <c r="A19" t="s">
        <v>86</v>
      </c>
      <c r="B19" t="s">
        <v>85</v>
      </c>
      <c r="C19" t="s">
        <v>1626</v>
      </c>
      <c r="D19">
        <v>20220601</v>
      </c>
      <c r="E19" t="s">
        <v>223</v>
      </c>
      <c r="F19" t="s">
        <v>224</v>
      </c>
      <c r="G19" t="s">
        <v>225</v>
      </c>
      <c r="H19">
        <v>127387108</v>
      </c>
      <c r="I19" t="s">
        <v>226</v>
      </c>
      <c r="J19">
        <v>2302232</v>
      </c>
      <c r="K19" t="s">
        <v>227</v>
      </c>
      <c r="L19">
        <v>1342101</v>
      </c>
      <c r="M19">
        <v>4234</v>
      </c>
      <c r="N19">
        <v>45103010</v>
      </c>
      <c r="O19" t="s">
        <v>1627</v>
      </c>
      <c r="Q19" t="s">
        <v>65</v>
      </c>
      <c r="R19" t="s">
        <v>38</v>
      </c>
      <c r="S19" t="s">
        <v>38</v>
      </c>
      <c r="W19" t="s">
        <v>39</v>
      </c>
      <c r="X19">
        <v>153.72999999999999</v>
      </c>
      <c r="Y19">
        <v>1</v>
      </c>
      <c r="Z19">
        <v>277141000</v>
      </c>
      <c r="AA19">
        <v>42604885930</v>
      </c>
      <c r="AB19">
        <v>1</v>
      </c>
      <c r="AC19">
        <v>1</v>
      </c>
      <c r="AF19">
        <v>277141000</v>
      </c>
      <c r="AG19">
        <v>42604885930</v>
      </c>
      <c r="AH19">
        <v>4.0990630205816302E-3</v>
      </c>
    </row>
    <row r="20" spans="1:37" x14ac:dyDescent="0.25">
      <c r="A20" t="s">
        <v>86</v>
      </c>
      <c r="B20" t="s">
        <v>85</v>
      </c>
      <c r="C20" t="s">
        <v>1626</v>
      </c>
      <c r="D20">
        <v>20220601</v>
      </c>
      <c r="E20" t="s">
        <v>218</v>
      </c>
      <c r="F20" t="s">
        <v>219</v>
      </c>
      <c r="G20" t="s">
        <v>220</v>
      </c>
      <c r="I20" t="s">
        <v>221</v>
      </c>
      <c r="J20">
        <v>6172323</v>
      </c>
      <c r="K20">
        <v>7751</v>
      </c>
      <c r="L20" t="s">
        <v>222</v>
      </c>
      <c r="M20">
        <v>1151</v>
      </c>
      <c r="N20">
        <v>45202030</v>
      </c>
      <c r="O20" t="s">
        <v>1631</v>
      </c>
      <c r="Q20" t="s">
        <v>44</v>
      </c>
      <c r="R20" t="s">
        <v>45</v>
      </c>
      <c r="S20" t="s">
        <v>45</v>
      </c>
      <c r="W20" t="s">
        <v>46</v>
      </c>
      <c r="X20">
        <v>3242</v>
      </c>
      <c r="Y20">
        <v>7.7684987376200002E-3</v>
      </c>
      <c r="Z20">
        <v>1333763000</v>
      </c>
      <c r="AA20">
        <v>33591451901.344501</v>
      </c>
      <c r="AB20">
        <v>0.78</v>
      </c>
      <c r="AC20">
        <v>1</v>
      </c>
      <c r="AF20">
        <v>1040335140</v>
      </c>
      <c r="AG20">
        <v>26201332483.048698</v>
      </c>
      <c r="AH20">
        <v>2.5208590687859E-3</v>
      </c>
    </row>
    <row r="21" spans="1:37" x14ac:dyDescent="0.25">
      <c r="A21" t="s">
        <v>86</v>
      </c>
      <c r="B21" t="s">
        <v>85</v>
      </c>
      <c r="C21" t="s">
        <v>1626</v>
      </c>
      <c r="D21">
        <v>20220601</v>
      </c>
      <c r="E21" t="s">
        <v>567</v>
      </c>
      <c r="F21" t="s">
        <v>568</v>
      </c>
      <c r="G21" t="s">
        <v>569</v>
      </c>
      <c r="I21" t="s">
        <v>570</v>
      </c>
      <c r="J21">
        <v>4163437</v>
      </c>
      <c r="K21" t="s">
        <v>571</v>
      </c>
      <c r="L21" t="s">
        <v>572</v>
      </c>
      <c r="M21">
        <v>438</v>
      </c>
      <c r="N21">
        <v>45102010</v>
      </c>
      <c r="O21" t="s">
        <v>1630</v>
      </c>
      <c r="Q21" t="s">
        <v>34</v>
      </c>
      <c r="R21" t="s">
        <v>35</v>
      </c>
      <c r="S21" t="s">
        <v>35</v>
      </c>
      <c r="W21" t="s">
        <v>36</v>
      </c>
      <c r="X21">
        <v>180.5</v>
      </c>
      <c r="Y21">
        <v>1.0734999999999999</v>
      </c>
      <c r="Z21">
        <v>172392000</v>
      </c>
      <c r="AA21">
        <v>33403837566</v>
      </c>
      <c r="AB21">
        <v>0.93</v>
      </c>
      <c r="AC21">
        <v>1</v>
      </c>
      <c r="AF21">
        <v>160324560</v>
      </c>
      <c r="AG21">
        <v>31065568936.380001</v>
      </c>
      <c r="AH21">
        <v>2.98885261774117E-3</v>
      </c>
      <c r="AK21">
        <v>2.4</v>
      </c>
    </row>
    <row r="22" spans="1:37" x14ac:dyDescent="0.25">
      <c r="A22" t="s">
        <v>86</v>
      </c>
      <c r="B22" t="s">
        <v>85</v>
      </c>
      <c r="C22" t="s">
        <v>1626</v>
      </c>
      <c r="D22">
        <v>20220601</v>
      </c>
      <c r="E22" t="s">
        <v>402</v>
      </c>
      <c r="F22" t="s">
        <v>403</v>
      </c>
      <c r="G22" t="s">
        <v>404</v>
      </c>
      <c r="H22" t="s">
        <v>405</v>
      </c>
      <c r="I22" t="s">
        <v>406</v>
      </c>
      <c r="J22" t="s">
        <v>407</v>
      </c>
      <c r="K22" t="s">
        <v>408</v>
      </c>
      <c r="L22">
        <v>2354601</v>
      </c>
      <c r="M22">
        <v>814966</v>
      </c>
      <c r="N22">
        <v>45103010</v>
      </c>
      <c r="O22" t="s">
        <v>1627</v>
      </c>
      <c r="Q22" t="s">
        <v>37</v>
      </c>
      <c r="R22" t="s">
        <v>38</v>
      </c>
      <c r="S22" t="s">
        <v>38</v>
      </c>
      <c r="W22" t="s">
        <v>39</v>
      </c>
      <c r="X22">
        <v>56.3</v>
      </c>
      <c r="Y22">
        <v>1</v>
      </c>
      <c r="Z22">
        <v>151995000</v>
      </c>
      <c r="AA22">
        <v>8557318500</v>
      </c>
      <c r="AB22">
        <v>0.9</v>
      </c>
      <c r="AC22">
        <v>1</v>
      </c>
      <c r="AF22">
        <v>136795500</v>
      </c>
      <c r="AG22">
        <v>7701586650</v>
      </c>
      <c r="AH22">
        <v>7.4097813778186501E-4</v>
      </c>
    </row>
    <row r="23" spans="1:37" x14ac:dyDescent="0.25">
      <c r="A23" t="s">
        <v>86</v>
      </c>
      <c r="B23" t="s">
        <v>85</v>
      </c>
      <c r="C23" t="s">
        <v>1626</v>
      </c>
      <c r="D23">
        <v>20220601</v>
      </c>
      <c r="E23" t="s">
        <v>390</v>
      </c>
      <c r="F23" t="s">
        <v>391</v>
      </c>
      <c r="G23" t="s">
        <v>392</v>
      </c>
      <c r="H23" t="s">
        <v>393</v>
      </c>
      <c r="I23" t="s">
        <v>394</v>
      </c>
      <c r="J23">
        <v>2198163</v>
      </c>
      <c r="K23" t="s">
        <v>395</v>
      </c>
      <c r="L23">
        <v>2077901</v>
      </c>
      <c r="M23">
        <v>5500</v>
      </c>
      <c r="N23">
        <v>45201020</v>
      </c>
      <c r="O23" t="s">
        <v>1625</v>
      </c>
      <c r="Q23" t="s">
        <v>65</v>
      </c>
      <c r="R23" t="s">
        <v>38</v>
      </c>
      <c r="S23" t="s">
        <v>38</v>
      </c>
      <c r="W23" t="s">
        <v>39</v>
      </c>
      <c r="X23">
        <v>45.05</v>
      </c>
      <c r="Y23">
        <v>1</v>
      </c>
      <c r="Z23">
        <v>4217606000</v>
      </c>
      <c r="AA23">
        <v>190003150300</v>
      </c>
      <c r="AB23">
        <v>1</v>
      </c>
      <c r="AC23">
        <v>1</v>
      </c>
      <c r="AF23">
        <v>4217606000</v>
      </c>
      <c r="AG23">
        <v>190003150300</v>
      </c>
      <c r="AH23">
        <v>1.82804124500737E-2</v>
      </c>
    </row>
    <row r="24" spans="1:37" x14ac:dyDescent="0.25">
      <c r="A24" t="s">
        <v>86</v>
      </c>
      <c r="B24" t="s">
        <v>85</v>
      </c>
      <c r="C24" t="s">
        <v>1626</v>
      </c>
      <c r="D24">
        <v>20220601</v>
      </c>
      <c r="E24" t="s">
        <v>1632</v>
      </c>
      <c r="F24" t="s">
        <v>1633</v>
      </c>
      <c r="G24" t="s">
        <v>1634</v>
      </c>
      <c r="H24">
        <v>177376100</v>
      </c>
      <c r="I24" t="s">
        <v>1635</v>
      </c>
      <c r="J24">
        <v>2182553</v>
      </c>
      <c r="K24" t="s">
        <v>1636</v>
      </c>
      <c r="L24">
        <v>6167601</v>
      </c>
      <c r="M24">
        <v>15488</v>
      </c>
      <c r="N24">
        <v>45103010</v>
      </c>
      <c r="O24" t="s">
        <v>1627</v>
      </c>
      <c r="Q24" t="s">
        <v>65</v>
      </c>
      <c r="R24" t="s">
        <v>38</v>
      </c>
      <c r="S24" t="s">
        <v>38</v>
      </c>
      <c r="W24" t="s">
        <v>39</v>
      </c>
      <c r="X24">
        <v>100.69</v>
      </c>
      <c r="Y24">
        <v>1</v>
      </c>
      <c r="Z24">
        <v>124723000</v>
      </c>
      <c r="AA24">
        <v>12558358870</v>
      </c>
      <c r="AB24">
        <v>1</v>
      </c>
      <c r="AC24">
        <v>1</v>
      </c>
      <c r="AF24">
        <v>124723000</v>
      </c>
      <c r="AG24">
        <v>12558358870</v>
      </c>
      <c r="AH24">
        <v>1.20825354462368E-3</v>
      </c>
    </row>
    <row r="25" spans="1:37" x14ac:dyDescent="0.25">
      <c r="A25" t="s">
        <v>86</v>
      </c>
      <c r="B25" t="s">
        <v>85</v>
      </c>
      <c r="C25" t="s">
        <v>1626</v>
      </c>
      <c r="D25">
        <v>20220601</v>
      </c>
      <c r="E25" t="s">
        <v>726</v>
      </c>
      <c r="F25" t="s">
        <v>727</v>
      </c>
      <c r="G25" t="s">
        <v>728</v>
      </c>
      <c r="H25">
        <v>192446102</v>
      </c>
      <c r="I25" t="s">
        <v>729</v>
      </c>
      <c r="J25">
        <v>2257019</v>
      </c>
      <c r="K25" t="s">
        <v>730</v>
      </c>
      <c r="L25">
        <v>11186401</v>
      </c>
      <c r="M25">
        <v>26379</v>
      </c>
      <c r="N25">
        <v>45102010</v>
      </c>
      <c r="O25" t="s">
        <v>1630</v>
      </c>
      <c r="Q25" t="s">
        <v>65</v>
      </c>
      <c r="R25" t="s">
        <v>38</v>
      </c>
      <c r="S25" t="s">
        <v>38</v>
      </c>
      <c r="W25" t="s">
        <v>39</v>
      </c>
      <c r="X25">
        <v>74.7</v>
      </c>
      <c r="Y25">
        <v>1</v>
      </c>
      <c r="Z25">
        <v>525252000</v>
      </c>
      <c r="AA25">
        <v>39236324400</v>
      </c>
      <c r="AB25">
        <v>1</v>
      </c>
      <c r="AC25">
        <v>1</v>
      </c>
      <c r="AF25">
        <v>525252000</v>
      </c>
      <c r="AG25">
        <v>39236324400</v>
      </c>
      <c r="AH25">
        <v>3.7749700040467802E-3</v>
      </c>
    </row>
    <row r="26" spans="1:37" x14ac:dyDescent="0.25">
      <c r="A26" t="s">
        <v>86</v>
      </c>
      <c r="B26" t="s">
        <v>85</v>
      </c>
      <c r="C26" t="s">
        <v>1626</v>
      </c>
      <c r="D26">
        <v>20220601</v>
      </c>
      <c r="E26" t="s">
        <v>118</v>
      </c>
      <c r="F26" t="s">
        <v>119</v>
      </c>
      <c r="G26" t="s">
        <v>120</v>
      </c>
      <c r="H26" t="s">
        <v>121</v>
      </c>
      <c r="I26" t="s">
        <v>122</v>
      </c>
      <c r="J26" t="s">
        <v>123</v>
      </c>
      <c r="K26" t="s">
        <v>124</v>
      </c>
      <c r="L26" t="s">
        <v>125</v>
      </c>
      <c r="M26">
        <v>43416</v>
      </c>
      <c r="N26">
        <v>45103010</v>
      </c>
      <c r="O26" t="s">
        <v>1627</v>
      </c>
      <c r="Q26" t="s">
        <v>55</v>
      </c>
      <c r="R26" t="s">
        <v>56</v>
      </c>
      <c r="S26" t="s">
        <v>56</v>
      </c>
      <c r="W26" t="s">
        <v>57</v>
      </c>
      <c r="X26">
        <v>1990.74</v>
      </c>
      <c r="Y26">
        <v>0.79042010828755005</v>
      </c>
      <c r="Z26">
        <v>21192000</v>
      </c>
      <c r="AA26">
        <v>33346055471.682899</v>
      </c>
      <c r="AB26">
        <v>0.93</v>
      </c>
      <c r="AC26">
        <v>1</v>
      </c>
      <c r="AF26">
        <v>19708560</v>
      </c>
      <c r="AG26">
        <v>31011831588.6651</v>
      </c>
      <c r="AH26">
        <v>2.9836824883056898E-3</v>
      </c>
    </row>
    <row r="27" spans="1:37" x14ac:dyDescent="0.25">
      <c r="A27" t="s">
        <v>86</v>
      </c>
      <c r="B27" t="s">
        <v>85</v>
      </c>
      <c r="C27" t="s">
        <v>1626</v>
      </c>
      <c r="D27">
        <v>20220601</v>
      </c>
      <c r="E27" t="s">
        <v>639</v>
      </c>
      <c r="F27" t="s">
        <v>640</v>
      </c>
      <c r="G27" t="s">
        <v>641</v>
      </c>
      <c r="H27">
        <v>219350105</v>
      </c>
      <c r="I27" t="s">
        <v>642</v>
      </c>
      <c r="J27">
        <v>2224701</v>
      </c>
      <c r="K27" t="s">
        <v>643</v>
      </c>
      <c r="L27">
        <v>353201</v>
      </c>
      <c r="M27">
        <v>4742</v>
      </c>
      <c r="N27">
        <v>45203015</v>
      </c>
      <c r="O27" t="s">
        <v>1621</v>
      </c>
      <c r="Q27" t="s">
        <v>37</v>
      </c>
      <c r="R27" t="s">
        <v>38</v>
      </c>
      <c r="S27" t="s">
        <v>38</v>
      </c>
      <c r="W27" t="s">
        <v>39</v>
      </c>
      <c r="X27">
        <v>35.82</v>
      </c>
      <c r="Y27">
        <v>1</v>
      </c>
      <c r="Z27">
        <v>830000000</v>
      </c>
      <c r="AA27">
        <v>29730600000</v>
      </c>
      <c r="AB27">
        <v>0.9</v>
      </c>
      <c r="AC27">
        <v>1</v>
      </c>
      <c r="AF27">
        <v>747000000</v>
      </c>
      <c r="AG27">
        <v>26757540000</v>
      </c>
      <c r="AH27">
        <v>2.5743724068629098E-3</v>
      </c>
    </row>
    <row r="28" spans="1:37" x14ac:dyDescent="0.25">
      <c r="A28" t="s">
        <v>86</v>
      </c>
      <c r="B28" t="s">
        <v>85</v>
      </c>
      <c r="C28" t="s">
        <v>1626</v>
      </c>
      <c r="D28">
        <v>20220601</v>
      </c>
      <c r="E28" t="s">
        <v>233</v>
      </c>
      <c r="F28" t="s">
        <v>234</v>
      </c>
      <c r="G28" t="s">
        <v>235</v>
      </c>
      <c r="H28" t="s">
        <v>236</v>
      </c>
      <c r="I28" t="s">
        <v>237</v>
      </c>
      <c r="J28" t="s">
        <v>238</v>
      </c>
      <c r="K28" t="s">
        <v>239</v>
      </c>
      <c r="L28">
        <v>333601</v>
      </c>
      <c r="M28">
        <v>5091</v>
      </c>
      <c r="N28">
        <v>45102010</v>
      </c>
      <c r="O28" t="s">
        <v>1630</v>
      </c>
      <c r="Q28" t="s">
        <v>37</v>
      </c>
      <c r="R28" t="s">
        <v>38</v>
      </c>
      <c r="S28" t="s">
        <v>38</v>
      </c>
      <c r="W28" t="s">
        <v>39</v>
      </c>
      <c r="X28">
        <v>35.22</v>
      </c>
      <c r="Y28">
        <v>1</v>
      </c>
      <c r="Z28">
        <v>244478000</v>
      </c>
      <c r="AA28">
        <v>8610515160</v>
      </c>
      <c r="AB28">
        <v>1</v>
      </c>
      <c r="AC28">
        <v>1</v>
      </c>
      <c r="AF28">
        <v>244478000</v>
      </c>
      <c r="AG28">
        <v>8610515160</v>
      </c>
      <c r="AH28">
        <v>8.2842715125451603E-4</v>
      </c>
    </row>
    <row r="29" spans="1:37" x14ac:dyDescent="0.25">
      <c r="A29" t="s">
        <v>86</v>
      </c>
      <c r="B29" t="s">
        <v>85</v>
      </c>
      <c r="C29" t="s">
        <v>1626</v>
      </c>
      <c r="D29">
        <v>20220601</v>
      </c>
      <c r="E29" t="s">
        <v>102</v>
      </c>
      <c r="F29" t="s">
        <v>103</v>
      </c>
      <c r="G29" t="s">
        <v>104</v>
      </c>
      <c r="I29" t="s">
        <v>105</v>
      </c>
      <c r="J29" t="s">
        <v>106</v>
      </c>
      <c r="K29" t="s">
        <v>107</v>
      </c>
      <c r="L29" t="s">
        <v>108</v>
      </c>
      <c r="M29">
        <v>19039</v>
      </c>
      <c r="N29">
        <v>45103010</v>
      </c>
      <c r="O29" t="s">
        <v>1627</v>
      </c>
      <c r="Q29" t="s">
        <v>34</v>
      </c>
      <c r="R29" t="s">
        <v>35</v>
      </c>
      <c r="S29" t="s">
        <v>35</v>
      </c>
      <c r="W29" t="s">
        <v>36</v>
      </c>
      <c r="X29">
        <v>39.185000000000002</v>
      </c>
      <c r="Y29">
        <v>1.0734999999999999</v>
      </c>
      <c r="Z29">
        <v>1333926000</v>
      </c>
      <c r="AA29">
        <v>56111727247.785004</v>
      </c>
      <c r="AB29">
        <v>0.52</v>
      </c>
      <c r="AC29">
        <v>1</v>
      </c>
      <c r="AF29">
        <v>693641520</v>
      </c>
      <c r="AG29">
        <v>29178098168.848202</v>
      </c>
      <c r="AH29">
        <v>2.8072569754401902E-3</v>
      </c>
    </row>
    <row r="30" spans="1:37" x14ac:dyDescent="0.25">
      <c r="A30" t="s">
        <v>86</v>
      </c>
      <c r="B30" t="s">
        <v>85</v>
      </c>
      <c r="C30" t="s">
        <v>1626</v>
      </c>
      <c r="D30">
        <v>20220601</v>
      </c>
      <c r="E30" t="s">
        <v>126</v>
      </c>
      <c r="F30" t="s">
        <v>127</v>
      </c>
      <c r="G30" t="s">
        <v>128</v>
      </c>
      <c r="I30" t="s">
        <v>129</v>
      </c>
      <c r="J30">
        <v>6260734</v>
      </c>
      <c r="K30">
        <v>2308</v>
      </c>
      <c r="L30" t="s">
        <v>130</v>
      </c>
      <c r="M30">
        <v>10754</v>
      </c>
      <c r="N30">
        <v>45203015</v>
      </c>
      <c r="O30" t="s">
        <v>1622</v>
      </c>
      <c r="Q30" t="s">
        <v>82</v>
      </c>
      <c r="R30" t="s">
        <v>83</v>
      </c>
      <c r="S30" t="s">
        <v>83</v>
      </c>
      <c r="W30" t="s">
        <v>84</v>
      </c>
      <c r="X30">
        <v>241.5</v>
      </c>
      <c r="Y30">
        <v>3.4441191665229999E-2</v>
      </c>
      <c r="Z30">
        <v>2597543000</v>
      </c>
      <c r="AA30">
        <v>21605188031.684799</v>
      </c>
      <c r="AB30">
        <v>0.74</v>
      </c>
      <c r="AC30">
        <v>1</v>
      </c>
      <c r="AF30">
        <v>1922181820</v>
      </c>
      <c r="AG30">
        <v>15987839143.4468</v>
      </c>
      <c r="AH30">
        <v>1.53820762059039E-3</v>
      </c>
    </row>
    <row r="31" spans="1:37" x14ac:dyDescent="0.25">
      <c r="A31" t="s">
        <v>86</v>
      </c>
      <c r="B31" t="s">
        <v>85</v>
      </c>
      <c r="C31" t="s">
        <v>1626</v>
      </c>
      <c r="D31">
        <v>20220601</v>
      </c>
      <c r="E31" t="s">
        <v>612</v>
      </c>
      <c r="F31" t="s">
        <v>613</v>
      </c>
      <c r="G31" t="s">
        <v>614</v>
      </c>
      <c r="H31" t="s">
        <v>615</v>
      </c>
      <c r="I31" t="s">
        <v>616</v>
      </c>
      <c r="J31" t="s">
        <v>617</v>
      </c>
      <c r="K31" t="s">
        <v>618</v>
      </c>
      <c r="L31">
        <v>18769701</v>
      </c>
      <c r="M31">
        <v>284596</v>
      </c>
      <c r="N31">
        <v>45102010</v>
      </c>
      <c r="O31" t="s">
        <v>1630</v>
      </c>
      <c r="Q31" t="s">
        <v>37</v>
      </c>
      <c r="R31" t="s">
        <v>38</v>
      </c>
      <c r="S31" t="s">
        <v>38</v>
      </c>
      <c r="W31" t="s">
        <v>39</v>
      </c>
      <c r="X31">
        <v>338.52</v>
      </c>
      <c r="Y31">
        <v>1</v>
      </c>
      <c r="Z31">
        <v>56720000</v>
      </c>
      <c r="AA31">
        <v>19200854400</v>
      </c>
      <c r="AB31">
        <v>1</v>
      </c>
      <c r="AC31">
        <v>1</v>
      </c>
      <c r="AF31">
        <v>56720000</v>
      </c>
      <c r="AG31">
        <v>19200854400</v>
      </c>
      <c r="AH31">
        <v>1.84733535876438E-3</v>
      </c>
    </row>
    <row r="32" spans="1:37" x14ac:dyDescent="0.25">
      <c r="A32" t="s">
        <v>86</v>
      </c>
      <c r="B32" t="s">
        <v>85</v>
      </c>
      <c r="C32" t="s">
        <v>1626</v>
      </c>
      <c r="D32">
        <v>20220601</v>
      </c>
      <c r="E32" t="s">
        <v>605</v>
      </c>
      <c r="F32" t="s">
        <v>606</v>
      </c>
      <c r="G32" t="s">
        <v>607</v>
      </c>
      <c r="H32" t="s">
        <v>608</v>
      </c>
      <c r="I32" t="s">
        <v>609</v>
      </c>
      <c r="J32" t="s">
        <v>610</v>
      </c>
      <c r="K32" t="s">
        <v>611</v>
      </c>
      <c r="L32">
        <v>18745001</v>
      </c>
      <c r="M32">
        <v>291408</v>
      </c>
      <c r="N32">
        <v>45301010</v>
      </c>
      <c r="O32" t="s">
        <v>1628</v>
      </c>
      <c r="Q32" t="s">
        <v>65</v>
      </c>
      <c r="R32" t="s">
        <v>38</v>
      </c>
      <c r="S32" t="s">
        <v>38</v>
      </c>
      <c r="W32" t="s">
        <v>39</v>
      </c>
      <c r="X32">
        <v>186.19</v>
      </c>
      <c r="Y32">
        <v>1</v>
      </c>
      <c r="Z32">
        <v>133936000</v>
      </c>
      <c r="AA32">
        <v>24937543840</v>
      </c>
      <c r="AB32">
        <v>1</v>
      </c>
      <c r="AC32">
        <v>1</v>
      </c>
      <c r="AF32">
        <v>133936000</v>
      </c>
      <c r="AG32">
        <v>24937543840</v>
      </c>
      <c r="AH32">
        <v>2.3992685709011401E-3</v>
      </c>
    </row>
    <row r="33" spans="1:34" x14ac:dyDescent="0.25">
      <c r="A33" t="s">
        <v>86</v>
      </c>
      <c r="B33" t="s">
        <v>85</v>
      </c>
      <c r="C33" t="s">
        <v>1626</v>
      </c>
      <c r="D33">
        <v>20220601</v>
      </c>
      <c r="E33" t="s">
        <v>814</v>
      </c>
      <c r="F33" t="s">
        <v>815</v>
      </c>
      <c r="G33" t="s">
        <v>816</v>
      </c>
      <c r="I33" t="s">
        <v>817</v>
      </c>
      <c r="J33">
        <v>5959378</v>
      </c>
      <c r="K33" t="s">
        <v>818</v>
      </c>
      <c r="L33" t="s">
        <v>819</v>
      </c>
      <c r="M33">
        <v>2623</v>
      </c>
      <c r="N33">
        <v>45201020</v>
      </c>
      <c r="O33" t="s">
        <v>1625</v>
      </c>
      <c r="Q33" t="s">
        <v>60</v>
      </c>
      <c r="R33" t="s">
        <v>61</v>
      </c>
      <c r="S33" t="s">
        <v>61</v>
      </c>
      <c r="W33" t="s">
        <v>62</v>
      </c>
      <c r="X33">
        <v>79.19</v>
      </c>
      <c r="Y33">
        <v>0.10235728835072</v>
      </c>
      <c r="Z33">
        <v>3072396000</v>
      </c>
      <c r="AA33">
        <v>24903839344.0952</v>
      </c>
      <c r="AB33">
        <v>0.94</v>
      </c>
      <c r="AC33">
        <v>1</v>
      </c>
      <c r="AF33">
        <v>2888052240</v>
      </c>
      <c r="AG33">
        <v>23409608983.449501</v>
      </c>
      <c r="AH33">
        <v>2.2522642747592799E-3</v>
      </c>
    </row>
    <row r="34" spans="1:34" x14ac:dyDescent="0.25">
      <c r="A34" t="s">
        <v>86</v>
      </c>
      <c r="B34" t="s">
        <v>85</v>
      </c>
      <c r="C34" t="s">
        <v>1626</v>
      </c>
      <c r="D34">
        <v>20220601</v>
      </c>
      <c r="E34" t="s">
        <v>743</v>
      </c>
      <c r="F34" t="s">
        <v>744</v>
      </c>
      <c r="G34" t="s">
        <v>745</v>
      </c>
      <c r="H34">
        <v>315616102</v>
      </c>
      <c r="I34" t="s">
        <v>746</v>
      </c>
      <c r="J34">
        <v>2427599</v>
      </c>
      <c r="K34" t="s">
        <v>747</v>
      </c>
      <c r="L34">
        <v>12107701</v>
      </c>
      <c r="M34">
        <v>28459</v>
      </c>
      <c r="N34">
        <v>45201020</v>
      </c>
      <c r="O34" t="s">
        <v>1625</v>
      </c>
      <c r="Q34" t="s">
        <v>65</v>
      </c>
      <c r="R34" t="s">
        <v>38</v>
      </c>
      <c r="S34" t="s">
        <v>38</v>
      </c>
      <c r="W34" t="s">
        <v>39</v>
      </c>
      <c r="X34">
        <v>163.04</v>
      </c>
      <c r="Y34">
        <v>1</v>
      </c>
      <c r="Z34">
        <v>60738000</v>
      </c>
      <c r="AA34">
        <v>9902723520</v>
      </c>
      <c r="AB34">
        <v>1</v>
      </c>
      <c r="AC34">
        <v>1</v>
      </c>
      <c r="AF34">
        <v>60738000</v>
      </c>
      <c r="AG34">
        <v>9902723520</v>
      </c>
      <c r="AH34">
        <v>9.5275194142213204E-4</v>
      </c>
    </row>
    <row r="35" spans="1:34" x14ac:dyDescent="0.25">
      <c r="A35" t="s">
        <v>86</v>
      </c>
      <c r="B35" t="s">
        <v>85</v>
      </c>
      <c r="C35" t="s">
        <v>1626</v>
      </c>
      <c r="D35">
        <v>20220601</v>
      </c>
      <c r="E35" t="s">
        <v>832</v>
      </c>
      <c r="F35" t="s">
        <v>833</v>
      </c>
      <c r="G35" t="s">
        <v>834</v>
      </c>
      <c r="H35" s="1">
        <v>3.4959000000000003E+113</v>
      </c>
      <c r="I35" t="s">
        <v>835</v>
      </c>
      <c r="J35" t="s">
        <v>836</v>
      </c>
      <c r="K35" t="s">
        <v>837</v>
      </c>
      <c r="L35">
        <v>18337701</v>
      </c>
      <c r="M35">
        <v>210994</v>
      </c>
      <c r="N35">
        <v>45103020</v>
      </c>
      <c r="O35" t="s">
        <v>1627</v>
      </c>
      <c r="Q35" t="s">
        <v>65</v>
      </c>
      <c r="R35" t="s">
        <v>38</v>
      </c>
      <c r="S35" t="s">
        <v>38</v>
      </c>
      <c r="W35" t="s">
        <v>39</v>
      </c>
      <c r="X35">
        <v>294.14</v>
      </c>
      <c r="Y35">
        <v>1</v>
      </c>
      <c r="Z35">
        <v>163500000</v>
      </c>
      <c r="AA35">
        <v>48091890000</v>
      </c>
      <c r="AB35">
        <v>0.83</v>
      </c>
      <c r="AC35">
        <v>1</v>
      </c>
      <c r="AF35">
        <v>135705000</v>
      </c>
      <c r="AG35">
        <v>39916268700</v>
      </c>
      <c r="AH35">
        <v>3.8403881943633702E-3</v>
      </c>
    </row>
    <row r="36" spans="1:34" x14ac:dyDescent="0.25">
      <c r="A36" t="s">
        <v>86</v>
      </c>
      <c r="B36" t="s">
        <v>85</v>
      </c>
      <c r="C36" t="s">
        <v>1626</v>
      </c>
      <c r="D36">
        <v>20220601</v>
      </c>
      <c r="E36" t="s">
        <v>366</v>
      </c>
      <c r="F36" t="s">
        <v>367</v>
      </c>
      <c r="G36" t="s">
        <v>368</v>
      </c>
      <c r="I36" t="s">
        <v>369</v>
      </c>
      <c r="J36">
        <v>6356525</v>
      </c>
      <c r="K36">
        <v>4901</v>
      </c>
      <c r="L36" t="s">
        <v>370</v>
      </c>
      <c r="M36">
        <v>1665</v>
      </c>
      <c r="N36">
        <v>45202030</v>
      </c>
      <c r="O36" t="s">
        <v>1631</v>
      </c>
      <c r="Q36" t="s">
        <v>44</v>
      </c>
      <c r="R36" t="s">
        <v>45</v>
      </c>
      <c r="S36" t="s">
        <v>45</v>
      </c>
      <c r="W36" t="s">
        <v>46</v>
      </c>
      <c r="X36">
        <v>7107</v>
      </c>
      <c r="Y36">
        <v>7.7684987376200002E-3</v>
      </c>
      <c r="Z36">
        <v>514626000</v>
      </c>
      <c r="AA36">
        <v>28412872262.578999</v>
      </c>
      <c r="AB36">
        <v>0.78</v>
      </c>
      <c r="AC36">
        <v>1</v>
      </c>
      <c r="AF36">
        <v>401408280</v>
      </c>
      <c r="AG36">
        <v>22162040364.8116</v>
      </c>
      <c r="AH36">
        <v>2.1322343232955299E-3</v>
      </c>
    </row>
    <row r="37" spans="1:34" x14ac:dyDescent="0.25">
      <c r="A37" t="s">
        <v>86</v>
      </c>
      <c r="B37" t="s">
        <v>85</v>
      </c>
      <c r="C37" t="s">
        <v>1626</v>
      </c>
      <c r="D37">
        <v>20220601</v>
      </c>
      <c r="E37" t="s">
        <v>487</v>
      </c>
      <c r="F37" t="s">
        <v>488</v>
      </c>
      <c r="G37" t="s">
        <v>489</v>
      </c>
      <c r="I37" t="s">
        <v>490</v>
      </c>
      <c r="J37">
        <v>6356945</v>
      </c>
      <c r="K37">
        <v>6702</v>
      </c>
      <c r="L37" t="s">
        <v>491</v>
      </c>
      <c r="M37">
        <v>1007</v>
      </c>
      <c r="N37">
        <v>45102010</v>
      </c>
      <c r="O37" t="s">
        <v>1631</v>
      </c>
      <c r="Q37" t="s">
        <v>44</v>
      </c>
      <c r="R37" t="s">
        <v>45</v>
      </c>
      <c r="S37" t="s">
        <v>45</v>
      </c>
      <c r="W37" t="s">
        <v>46</v>
      </c>
      <c r="X37">
        <v>19345</v>
      </c>
      <c r="Y37">
        <v>7.7684987376200002E-3</v>
      </c>
      <c r="Z37">
        <v>207002000</v>
      </c>
      <c r="AA37">
        <v>31108593435.6227</v>
      </c>
      <c r="AB37">
        <v>0.89</v>
      </c>
      <c r="AC37">
        <v>1</v>
      </c>
      <c r="AF37">
        <v>184231780</v>
      </c>
      <c r="AG37">
        <v>27686648157.704201</v>
      </c>
      <c r="AH37">
        <v>2.6637629264766299E-3</v>
      </c>
    </row>
    <row r="38" spans="1:34" x14ac:dyDescent="0.25">
      <c r="A38" t="s">
        <v>86</v>
      </c>
      <c r="B38" t="s">
        <v>85</v>
      </c>
      <c r="C38" t="s">
        <v>1626</v>
      </c>
      <c r="D38">
        <v>20220601</v>
      </c>
      <c r="E38" t="s">
        <v>109</v>
      </c>
      <c r="F38" t="s">
        <v>110</v>
      </c>
      <c r="G38" t="s">
        <v>111</v>
      </c>
      <c r="H38">
        <v>366651107</v>
      </c>
      <c r="I38" t="s">
        <v>112</v>
      </c>
      <c r="J38">
        <v>2372763</v>
      </c>
      <c r="K38" t="s">
        <v>51</v>
      </c>
      <c r="L38">
        <v>1244101</v>
      </c>
      <c r="M38">
        <v>9699</v>
      </c>
      <c r="N38">
        <v>45102010</v>
      </c>
      <c r="O38" t="s">
        <v>1630</v>
      </c>
      <c r="Q38" t="s">
        <v>37</v>
      </c>
      <c r="R38" t="s">
        <v>38</v>
      </c>
      <c r="S38" t="s">
        <v>38</v>
      </c>
      <c r="W38" t="s">
        <v>39</v>
      </c>
      <c r="X38">
        <v>262.39999999999998</v>
      </c>
      <c r="Y38">
        <v>1</v>
      </c>
      <c r="Z38">
        <v>82239000</v>
      </c>
      <c r="AA38">
        <v>21579513600</v>
      </c>
      <c r="AB38">
        <v>1</v>
      </c>
      <c r="AC38">
        <v>1</v>
      </c>
      <c r="AF38">
        <v>82239000</v>
      </c>
      <c r="AG38">
        <v>21579513600</v>
      </c>
      <c r="AH38">
        <v>2.0761887813813499E-3</v>
      </c>
    </row>
    <row r="39" spans="1:34" x14ac:dyDescent="0.25">
      <c r="A39" t="s">
        <v>86</v>
      </c>
      <c r="B39" t="s">
        <v>85</v>
      </c>
      <c r="C39" t="s">
        <v>1626</v>
      </c>
      <c r="D39">
        <v>20220601</v>
      </c>
      <c r="E39" t="s">
        <v>560</v>
      </c>
      <c r="F39" t="s">
        <v>561</v>
      </c>
      <c r="G39" t="s">
        <v>562</v>
      </c>
      <c r="H39" t="s">
        <v>563</v>
      </c>
      <c r="I39" t="s">
        <v>564</v>
      </c>
      <c r="J39" t="s">
        <v>565</v>
      </c>
      <c r="K39" t="s">
        <v>566</v>
      </c>
      <c r="L39">
        <v>560601</v>
      </c>
      <c r="M39">
        <v>5037</v>
      </c>
      <c r="N39">
        <v>45202030</v>
      </c>
      <c r="O39" t="s">
        <v>1631</v>
      </c>
      <c r="Q39" t="s">
        <v>37</v>
      </c>
      <c r="R39" t="s">
        <v>38</v>
      </c>
      <c r="S39" t="s">
        <v>38</v>
      </c>
      <c r="W39" t="s">
        <v>39</v>
      </c>
      <c r="X39">
        <v>38.840000000000003</v>
      </c>
      <c r="Y39">
        <v>1</v>
      </c>
      <c r="Z39">
        <v>1082723000</v>
      </c>
      <c r="AA39">
        <v>42052961320</v>
      </c>
      <c r="AB39">
        <v>1</v>
      </c>
      <c r="AC39">
        <v>1</v>
      </c>
      <c r="AF39">
        <v>1082723000</v>
      </c>
      <c r="AG39">
        <v>42052961320</v>
      </c>
      <c r="AH39">
        <v>4.0459617457016296E-3</v>
      </c>
    </row>
    <row r="40" spans="1:34" x14ac:dyDescent="0.25">
      <c r="A40" t="s">
        <v>86</v>
      </c>
      <c r="B40" t="s">
        <v>85</v>
      </c>
      <c r="C40" t="s">
        <v>1626</v>
      </c>
      <c r="D40">
        <v>20220601</v>
      </c>
      <c r="E40" t="s">
        <v>186</v>
      </c>
      <c r="F40" t="s">
        <v>187</v>
      </c>
      <c r="G40" t="s">
        <v>188</v>
      </c>
      <c r="I40" t="s">
        <v>189</v>
      </c>
      <c r="J40">
        <v>405207</v>
      </c>
      <c r="K40" t="s">
        <v>190</v>
      </c>
      <c r="L40" t="s">
        <v>191</v>
      </c>
      <c r="M40">
        <v>2862</v>
      </c>
      <c r="N40">
        <v>45203010</v>
      </c>
      <c r="O40" t="s">
        <v>1622</v>
      </c>
      <c r="Q40" t="s">
        <v>52</v>
      </c>
      <c r="R40" t="s">
        <v>53</v>
      </c>
      <c r="S40" t="s">
        <v>53</v>
      </c>
      <c r="W40" t="s">
        <v>54</v>
      </c>
      <c r="X40">
        <v>22.29</v>
      </c>
      <c r="Y40">
        <v>1.2602500000000001</v>
      </c>
      <c r="Z40">
        <v>379645000</v>
      </c>
      <c r="AA40">
        <v>10664597254.762501</v>
      </c>
      <c r="AB40">
        <v>1</v>
      </c>
      <c r="AC40">
        <v>1</v>
      </c>
      <c r="AF40">
        <v>379645000</v>
      </c>
      <c r="AG40">
        <v>10664597254.762501</v>
      </c>
      <c r="AH40">
        <v>1.0260526529332101E-3</v>
      </c>
    </row>
    <row r="41" spans="1:34" x14ac:dyDescent="0.25">
      <c r="A41" t="s">
        <v>86</v>
      </c>
      <c r="B41" t="s">
        <v>85</v>
      </c>
      <c r="C41" t="s">
        <v>1626</v>
      </c>
      <c r="D41">
        <v>20220601</v>
      </c>
      <c r="E41" t="s">
        <v>95</v>
      </c>
      <c r="F41" t="s">
        <v>96</v>
      </c>
      <c r="G41" t="s">
        <v>97</v>
      </c>
      <c r="H41" t="s">
        <v>98</v>
      </c>
      <c r="I41" t="s">
        <v>99</v>
      </c>
      <c r="J41" t="s">
        <v>100</v>
      </c>
      <c r="K41" t="s">
        <v>101</v>
      </c>
      <c r="L41">
        <v>2615601</v>
      </c>
      <c r="M41">
        <v>360197</v>
      </c>
      <c r="N41">
        <v>45202030</v>
      </c>
      <c r="O41" t="s">
        <v>1631</v>
      </c>
      <c r="Q41" t="s">
        <v>37</v>
      </c>
      <c r="R41" t="s">
        <v>38</v>
      </c>
      <c r="S41" t="s">
        <v>38</v>
      </c>
      <c r="W41" t="s">
        <v>39</v>
      </c>
      <c r="X41">
        <v>15.6</v>
      </c>
      <c r="Y41">
        <v>1</v>
      </c>
      <c r="Z41">
        <v>1293440000</v>
      </c>
      <c r="AA41">
        <v>20177664000</v>
      </c>
      <c r="AB41">
        <v>1</v>
      </c>
      <c r="AC41">
        <v>1</v>
      </c>
      <c r="AF41">
        <v>1293440000</v>
      </c>
      <c r="AG41">
        <v>20177664000</v>
      </c>
      <c r="AH41">
        <v>1.9413152867024E-3</v>
      </c>
    </row>
    <row r="42" spans="1:34" x14ac:dyDescent="0.25">
      <c r="A42" t="s">
        <v>86</v>
      </c>
      <c r="B42" t="s">
        <v>85</v>
      </c>
      <c r="C42" t="s">
        <v>1626</v>
      </c>
      <c r="D42">
        <v>20220601</v>
      </c>
      <c r="E42" t="s">
        <v>149</v>
      </c>
      <c r="F42" t="s">
        <v>150</v>
      </c>
      <c r="G42" t="s">
        <v>151</v>
      </c>
      <c r="I42" t="s">
        <v>152</v>
      </c>
      <c r="J42" t="s">
        <v>153</v>
      </c>
      <c r="K42" t="s">
        <v>154</v>
      </c>
      <c r="L42" t="s">
        <v>155</v>
      </c>
      <c r="M42">
        <v>11779</v>
      </c>
      <c r="N42">
        <v>45203010</v>
      </c>
      <c r="O42" t="s">
        <v>1622</v>
      </c>
      <c r="Q42" t="s">
        <v>60</v>
      </c>
      <c r="R42" t="s">
        <v>61</v>
      </c>
      <c r="S42" t="s">
        <v>61</v>
      </c>
      <c r="W42" t="s">
        <v>62</v>
      </c>
      <c r="X42">
        <v>118.9</v>
      </c>
      <c r="Y42">
        <v>0.10235728835072</v>
      </c>
      <c r="Z42">
        <v>2595228000</v>
      </c>
      <c r="AA42">
        <v>31584655537.018398</v>
      </c>
      <c r="AB42">
        <v>0.8</v>
      </c>
      <c r="AC42">
        <v>1</v>
      </c>
      <c r="AF42">
        <v>2076182400</v>
      </c>
      <c r="AG42">
        <v>25267724429.6147</v>
      </c>
      <c r="AH42">
        <v>2.4310356092456901E-3</v>
      </c>
    </row>
    <row r="43" spans="1:34" x14ac:dyDescent="0.25">
      <c r="A43" t="s">
        <v>86</v>
      </c>
      <c r="B43" t="s">
        <v>85</v>
      </c>
      <c r="C43" t="s">
        <v>1626</v>
      </c>
      <c r="D43">
        <v>20220601</v>
      </c>
      <c r="E43" t="s">
        <v>197</v>
      </c>
      <c r="F43" t="s">
        <v>198</v>
      </c>
      <c r="G43" t="s">
        <v>199</v>
      </c>
      <c r="I43" t="s">
        <v>200</v>
      </c>
      <c r="J43">
        <v>6438564</v>
      </c>
      <c r="K43">
        <v>2317</v>
      </c>
      <c r="L43" t="s">
        <v>201</v>
      </c>
      <c r="M43">
        <v>10797</v>
      </c>
      <c r="N43">
        <v>45203020</v>
      </c>
      <c r="O43" t="s">
        <v>1621</v>
      </c>
      <c r="Q43" t="s">
        <v>82</v>
      </c>
      <c r="R43" t="s">
        <v>83</v>
      </c>
      <c r="S43" t="s">
        <v>83</v>
      </c>
      <c r="W43" t="s">
        <v>84</v>
      </c>
      <c r="X43">
        <v>113</v>
      </c>
      <c r="Y43">
        <v>3.4441191665229999E-2</v>
      </c>
      <c r="Z43">
        <v>13862991000</v>
      </c>
      <c r="AA43">
        <v>53952746099.532501</v>
      </c>
      <c r="AB43">
        <v>0.9</v>
      </c>
      <c r="AC43">
        <v>1</v>
      </c>
      <c r="AF43">
        <v>12476691900</v>
      </c>
      <c r="AG43">
        <v>48557471489.579201</v>
      </c>
      <c r="AH43">
        <v>4.6717678362736296E-3</v>
      </c>
    </row>
    <row r="44" spans="1:34" x14ac:dyDescent="0.25">
      <c r="A44" t="s">
        <v>86</v>
      </c>
      <c r="B44" t="s">
        <v>85</v>
      </c>
      <c r="C44" t="s">
        <v>1626</v>
      </c>
      <c r="D44">
        <v>20220601</v>
      </c>
      <c r="E44" t="s">
        <v>1637</v>
      </c>
      <c r="F44" t="s">
        <v>1638</v>
      </c>
      <c r="G44" t="s">
        <v>1639</v>
      </c>
      <c r="H44" s="1" t="s">
        <v>1640</v>
      </c>
      <c r="I44" t="s">
        <v>1641</v>
      </c>
      <c r="J44">
        <v>2698782</v>
      </c>
      <c r="K44" t="s">
        <v>1642</v>
      </c>
      <c r="L44">
        <v>17595501</v>
      </c>
      <c r="M44">
        <v>46664</v>
      </c>
      <c r="N44">
        <v>45203020</v>
      </c>
      <c r="O44" t="s">
        <v>1622</v>
      </c>
      <c r="Q44" t="s">
        <v>65</v>
      </c>
      <c r="R44" t="s">
        <v>38</v>
      </c>
      <c r="S44" t="s">
        <v>38</v>
      </c>
      <c r="W44" t="s">
        <v>39</v>
      </c>
      <c r="X44">
        <v>105.49</v>
      </c>
      <c r="Y44">
        <v>1</v>
      </c>
      <c r="Z44">
        <v>53309000</v>
      </c>
      <c r="AA44">
        <v>5623566410</v>
      </c>
      <c r="AB44">
        <v>0.67</v>
      </c>
      <c r="AC44">
        <v>1</v>
      </c>
      <c r="AF44">
        <v>35717030</v>
      </c>
      <c r="AG44">
        <v>3767789494.6999998</v>
      </c>
      <c r="AH44">
        <v>3.6250317891792802E-4</v>
      </c>
    </row>
    <row r="45" spans="1:34" x14ac:dyDescent="0.25">
      <c r="A45" t="s">
        <v>86</v>
      </c>
      <c r="B45" t="s">
        <v>85</v>
      </c>
      <c r="C45" t="s">
        <v>1626</v>
      </c>
      <c r="D45">
        <v>20220601</v>
      </c>
      <c r="E45" t="s">
        <v>355</v>
      </c>
      <c r="F45" t="s">
        <v>356</v>
      </c>
      <c r="G45" t="s">
        <v>357</v>
      </c>
      <c r="I45" t="s">
        <v>358</v>
      </c>
      <c r="J45">
        <v>5889505</v>
      </c>
      <c r="K45" t="s">
        <v>359</v>
      </c>
      <c r="L45" t="s">
        <v>360</v>
      </c>
      <c r="M45">
        <v>30328</v>
      </c>
      <c r="N45">
        <v>45301020</v>
      </c>
      <c r="O45" t="s">
        <v>1628</v>
      </c>
      <c r="Q45" t="s">
        <v>42</v>
      </c>
      <c r="R45" t="s">
        <v>43</v>
      </c>
      <c r="S45" t="s">
        <v>43</v>
      </c>
      <c r="W45" t="s">
        <v>36</v>
      </c>
      <c r="X45">
        <v>28.94</v>
      </c>
      <c r="Y45">
        <v>1.0734999999999999</v>
      </c>
      <c r="Z45">
        <v>1305921000</v>
      </c>
      <c r="AA45">
        <v>40571165239.889999</v>
      </c>
      <c r="AB45">
        <v>1</v>
      </c>
      <c r="AC45">
        <v>1</v>
      </c>
      <c r="AF45">
        <v>1305921000</v>
      </c>
      <c r="AG45">
        <v>40571165239.889999</v>
      </c>
      <c r="AH45">
        <v>3.9033965120802701E-3</v>
      </c>
    </row>
    <row r="46" spans="1:34" x14ac:dyDescent="0.25">
      <c r="A46" t="s">
        <v>86</v>
      </c>
      <c r="B46" t="s">
        <v>85</v>
      </c>
      <c r="C46" t="s">
        <v>1626</v>
      </c>
      <c r="D46">
        <v>20220601</v>
      </c>
      <c r="E46" t="s">
        <v>502</v>
      </c>
      <c r="F46" t="s">
        <v>503</v>
      </c>
      <c r="G46" t="s">
        <v>504</v>
      </c>
      <c r="H46">
        <v>458140100</v>
      </c>
      <c r="I46" t="s">
        <v>505</v>
      </c>
      <c r="J46">
        <v>2463247</v>
      </c>
      <c r="K46" t="s">
        <v>506</v>
      </c>
      <c r="L46">
        <v>600801</v>
      </c>
      <c r="M46">
        <v>4749</v>
      </c>
      <c r="N46">
        <v>45301020</v>
      </c>
      <c r="O46" t="s">
        <v>1628</v>
      </c>
      <c r="Q46" t="s">
        <v>65</v>
      </c>
      <c r="R46" t="s">
        <v>38</v>
      </c>
      <c r="S46" t="s">
        <v>38</v>
      </c>
      <c r="W46" t="s">
        <v>39</v>
      </c>
      <c r="X46">
        <v>44.42</v>
      </c>
      <c r="Y46">
        <v>1</v>
      </c>
      <c r="Z46">
        <v>4072000000</v>
      </c>
      <c r="AA46">
        <v>180878240000</v>
      </c>
      <c r="AB46">
        <v>1</v>
      </c>
      <c r="AC46">
        <v>1</v>
      </c>
      <c r="AF46">
        <v>4072000000</v>
      </c>
      <c r="AG46">
        <v>180878240000</v>
      </c>
      <c r="AH46">
        <v>1.7402494775600699E-2</v>
      </c>
    </row>
    <row r="47" spans="1:34" x14ac:dyDescent="0.25">
      <c r="A47" t="s">
        <v>86</v>
      </c>
      <c r="B47" t="s">
        <v>85</v>
      </c>
      <c r="C47" t="s">
        <v>1626</v>
      </c>
      <c r="D47">
        <v>20220601</v>
      </c>
      <c r="E47" t="s">
        <v>289</v>
      </c>
      <c r="F47" t="s">
        <v>290</v>
      </c>
      <c r="G47" t="s">
        <v>291</v>
      </c>
      <c r="H47">
        <v>459200101</v>
      </c>
      <c r="I47" t="s">
        <v>292</v>
      </c>
      <c r="J47">
        <v>2005973</v>
      </c>
      <c r="K47" t="s">
        <v>293</v>
      </c>
      <c r="L47">
        <v>606601</v>
      </c>
      <c r="M47">
        <v>5188</v>
      </c>
      <c r="N47">
        <v>45102010</v>
      </c>
      <c r="O47" t="s">
        <v>1630</v>
      </c>
      <c r="Q47" t="s">
        <v>37</v>
      </c>
      <c r="R47" t="s">
        <v>38</v>
      </c>
      <c r="S47" t="s">
        <v>38</v>
      </c>
      <c r="W47" t="s">
        <v>39</v>
      </c>
      <c r="X47">
        <v>138.84</v>
      </c>
      <c r="Y47">
        <v>1</v>
      </c>
      <c r="Z47">
        <v>896800000</v>
      </c>
      <c r="AA47">
        <v>124511712000</v>
      </c>
      <c r="AB47">
        <v>1</v>
      </c>
      <c r="AC47">
        <v>1</v>
      </c>
      <c r="AF47">
        <v>896800000</v>
      </c>
      <c r="AG47">
        <v>124511712000</v>
      </c>
      <c r="AH47">
        <v>1.19794090078557E-2</v>
      </c>
    </row>
    <row r="48" spans="1:34" x14ac:dyDescent="0.25">
      <c r="A48" t="s">
        <v>86</v>
      </c>
      <c r="B48" t="s">
        <v>85</v>
      </c>
      <c r="C48" t="s">
        <v>1626</v>
      </c>
      <c r="D48">
        <v>20220601</v>
      </c>
      <c r="E48" t="s">
        <v>453</v>
      </c>
      <c r="F48" t="s">
        <v>454</v>
      </c>
      <c r="G48" t="s">
        <v>455</v>
      </c>
      <c r="H48">
        <v>461202103</v>
      </c>
      <c r="I48" t="s">
        <v>456</v>
      </c>
      <c r="J48">
        <v>2459020</v>
      </c>
      <c r="K48" t="s">
        <v>457</v>
      </c>
      <c r="L48">
        <v>2792801</v>
      </c>
      <c r="M48">
        <v>8631</v>
      </c>
      <c r="N48">
        <v>45103010</v>
      </c>
      <c r="O48" t="s">
        <v>1627</v>
      </c>
      <c r="Q48" t="s">
        <v>65</v>
      </c>
      <c r="R48" t="s">
        <v>38</v>
      </c>
      <c r="S48" t="s">
        <v>38</v>
      </c>
      <c r="W48" t="s">
        <v>39</v>
      </c>
      <c r="X48">
        <v>414.46</v>
      </c>
      <c r="Y48">
        <v>1</v>
      </c>
      <c r="Z48">
        <v>283168000</v>
      </c>
      <c r="AA48">
        <v>117361809280</v>
      </c>
      <c r="AB48">
        <v>1</v>
      </c>
      <c r="AC48">
        <v>1</v>
      </c>
      <c r="AF48">
        <v>283168000</v>
      </c>
      <c r="AG48">
        <v>117361809280</v>
      </c>
      <c r="AH48">
        <v>1.1291508988865899E-2</v>
      </c>
    </row>
    <row r="49" spans="1:34" x14ac:dyDescent="0.25">
      <c r="A49" t="s">
        <v>86</v>
      </c>
      <c r="B49" t="s">
        <v>85</v>
      </c>
      <c r="C49" t="s">
        <v>1626</v>
      </c>
      <c r="D49">
        <v>20220601</v>
      </c>
      <c r="E49" t="s">
        <v>519</v>
      </c>
      <c r="F49" t="s">
        <v>520</v>
      </c>
      <c r="G49" t="s">
        <v>521</v>
      </c>
      <c r="H49" t="s">
        <v>522</v>
      </c>
      <c r="I49" t="s">
        <v>523</v>
      </c>
      <c r="J49">
        <v>2431846</v>
      </c>
      <c r="K49" t="s">
        <v>524</v>
      </c>
      <c r="L49">
        <v>12171801</v>
      </c>
      <c r="M49">
        <v>28498</v>
      </c>
      <c r="N49">
        <v>45201020</v>
      </c>
      <c r="O49" t="s">
        <v>1625</v>
      </c>
      <c r="Q49" t="s">
        <v>37</v>
      </c>
      <c r="R49" t="s">
        <v>38</v>
      </c>
      <c r="S49" t="s">
        <v>38</v>
      </c>
      <c r="W49" t="s">
        <v>39</v>
      </c>
      <c r="X49">
        <v>30.68</v>
      </c>
      <c r="Y49">
        <v>1</v>
      </c>
      <c r="Z49">
        <v>325181000</v>
      </c>
      <c r="AA49">
        <v>9976553080</v>
      </c>
      <c r="AB49">
        <v>1</v>
      </c>
      <c r="AC49">
        <v>1</v>
      </c>
      <c r="AF49">
        <v>325181000</v>
      </c>
      <c r="AG49">
        <v>9976553080</v>
      </c>
      <c r="AH49">
        <v>9.5985516474067403E-4</v>
      </c>
    </row>
    <row r="50" spans="1:34" x14ac:dyDescent="0.25">
      <c r="A50" t="s">
        <v>86</v>
      </c>
      <c r="B50" t="s">
        <v>85</v>
      </c>
      <c r="C50" t="s">
        <v>1626</v>
      </c>
      <c r="D50">
        <v>20220601</v>
      </c>
      <c r="E50" t="s">
        <v>634</v>
      </c>
      <c r="F50" t="s">
        <v>635</v>
      </c>
      <c r="G50" t="s">
        <v>636</v>
      </c>
      <c r="H50">
        <v>482480100</v>
      </c>
      <c r="I50" t="s">
        <v>637</v>
      </c>
      <c r="J50">
        <v>2480138</v>
      </c>
      <c r="K50" t="s">
        <v>638</v>
      </c>
      <c r="L50">
        <v>630401</v>
      </c>
      <c r="M50">
        <v>4365</v>
      </c>
      <c r="N50">
        <v>45301010</v>
      </c>
      <c r="O50" t="s">
        <v>1628</v>
      </c>
      <c r="Q50" t="s">
        <v>65</v>
      </c>
      <c r="R50" t="s">
        <v>38</v>
      </c>
      <c r="S50" t="s">
        <v>38</v>
      </c>
      <c r="W50" t="s">
        <v>39</v>
      </c>
      <c r="X50">
        <v>364.85</v>
      </c>
      <c r="Y50">
        <v>1</v>
      </c>
      <c r="Z50">
        <v>150715000</v>
      </c>
      <c r="AA50">
        <v>54988367750</v>
      </c>
      <c r="AB50">
        <v>1</v>
      </c>
      <c r="AC50">
        <v>1</v>
      </c>
      <c r="AF50">
        <v>150715000</v>
      </c>
      <c r="AG50">
        <v>54988367750</v>
      </c>
      <c r="AH50">
        <v>5.2904914515321802E-3</v>
      </c>
    </row>
    <row r="51" spans="1:34" x14ac:dyDescent="0.25">
      <c r="A51" t="s">
        <v>86</v>
      </c>
      <c r="B51" t="s">
        <v>85</v>
      </c>
      <c r="C51" t="s">
        <v>1626</v>
      </c>
      <c r="D51">
        <v>20220601</v>
      </c>
      <c r="E51" t="s">
        <v>738</v>
      </c>
      <c r="F51" t="s">
        <v>739</v>
      </c>
      <c r="G51" t="s">
        <v>740</v>
      </c>
      <c r="I51" t="s">
        <v>741</v>
      </c>
      <c r="J51">
        <v>6490995</v>
      </c>
      <c r="K51">
        <v>6861</v>
      </c>
      <c r="L51" t="s">
        <v>742</v>
      </c>
      <c r="M51">
        <v>2094</v>
      </c>
      <c r="N51">
        <v>45203010</v>
      </c>
      <c r="O51" t="s">
        <v>1622</v>
      </c>
      <c r="Q51" t="s">
        <v>44</v>
      </c>
      <c r="R51" t="s">
        <v>45</v>
      </c>
      <c r="S51" t="s">
        <v>45</v>
      </c>
      <c r="W51" t="s">
        <v>46</v>
      </c>
      <c r="X51">
        <v>51590</v>
      </c>
      <c r="Y51">
        <v>7.7684987376200002E-3</v>
      </c>
      <c r="Z51">
        <v>243208000</v>
      </c>
      <c r="AA51">
        <v>97472136104.110901</v>
      </c>
      <c r="AB51">
        <v>0.79</v>
      </c>
      <c r="AC51">
        <v>1</v>
      </c>
      <c r="AF51">
        <v>192134320</v>
      </c>
      <c r="AG51">
        <v>77002987522.247604</v>
      </c>
      <c r="AH51">
        <v>7.4085422771780702E-3</v>
      </c>
    </row>
    <row r="52" spans="1:34" x14ac:dyDescent="0.25">
      <c r="A52" t="s">
        <v>86</v>
      </c>
      <c r="B52" t="s">
        <v>85</v>
      </c>
      <c r="C52" t="s">
        <v>1626</v>
      </c>
      <c r="D52">
        <v>20220601</v>
      </c>
      <c r="E52" t="s">
        <v>768</v>
      </c>
      <c r="F52" t="s">
        <v>769</v>
      </c>
      <c r="G52" t="s">
        <v>770</v>
      </c>
      <c r="H52" t="s">
        <v>771</v>
      </c>
      <c r="I52" t="s">
        <v>772</v>
      </c>
      <c r="J52" t="s">
        <v>773</v>
      </c>
      <c r="K52" t="s">
        <v>774</v>
      </c>
      <c r="L52">
        <v>2023201</v>
      </c>
      <c r="M52">
        <v>328582</v>
      </c>
      <c r="N52">
        <v>45203010</v>
      </c>
      <c r="O52" t="s">
        <v>1622</v>
      </c>
      <c r="Q52" t="s">
        <v>37</v>
      </c>
      <c r="R52" t="s">
        <v>38</v>
      </c>
      <c r="S52" t="s">
        <v>38</v>
      </c>
      <c r="W52" t="s">
        <v>39</v>
      </c>
      <c r="X52">
        <v>145.6</v>
      </c>
      <c r="Y52">
        <v>1</v>
      </c>
      <c r="Z52">
        <v>183042000</v>
      </c>
      <c r="AA52">
        <v>26650915200</v>
      </c>
      <c r="AB52">
        <v>1</v>
      </c>
      <c r="AC52">
        <v>1</v>
      </c>
      <c r="AF52">
        <v>183042000</v>
      </c>
      <c r="AG52">
        <v>26650915200</v>
      </c>
      <c r="AH52">
        <v>2.5641139173677098E-3</v>
      </c>
    </row>
    <row r="53" spans="1:34" x14ac:dyDescent="0.25">
      <c r="A53" t="s">
        <v>86</v>
      </c>
      <c r="B53" t="s">
        <v>85</v>
      </c>
      <c r="C53" t="s">
        <v>1626</v>
      </c>
      <c r="D53">
        <v>20220601</v>
      </c>
      <c r="E53" t="s">
        <v>710</v>
      </c>
      <c r="F53" t="s">
        <v>711</v>
      </c>
      <c r="G53" t="s">
        <v>712</v>
      </c>
      <c r="I53" t="s">
        <v>713</v>
      </c>
      <c r="J53">
        <v>6499260</v>
      </c>
      <c r="K53">
        <v>6971</v>
      </c>
      <c r="L53" t="s">
        <v>714</v>
      </c>
      <c r="M53">
        <v>1523</v>
      </c>
      <c r="N53">
        <v>45203015</v>
      </c>
      <c r="O53" t="s">
        <v>1621</v>
      </c>
      <c r="Q53" t="s">
        <v>44</v>
      </c>
      <c r="R53" t="s">
        <v>45</v>
      </c>
      <c r="S53" t="s">
        <v>45</v>
      </c>
      <c r="W53" t="s">
        <v>46</v>
      </c>
      <c r="X53">
        <v>7267</v>
      </c>
      <c r="Y53">
        <v>7.7684987376200002E-3</v>
      </c>
      <c r="Z53">
        <v>377619000</v>
      </c>
      <c r="AA53">
        <v>21317982311.131199</v>
      </c>
      <c r="AB53">
        <v>0.93</v>
      </c>
      <c r="AC53">
        <v>1</v>
      </c>
      <c r="AF53">
        <v>351185670</v>
      </c>
      <c r="AG53">
        <v>19825723549.352001</v>
      </c>
      <c r="AH53">
        <v>1.9074547081512001E-3</v>
      </c>
    </row>
    <row r="54" spans="1:34" x14ac:dyDescent="0.25">
      <c r="A54" t="s">
        <v>86</v>
      </c>
      <c r="B54" t="s">
        <v>85</v>
      </c>
      <c r="C54" t="s">
        <v>1626</v>
      </c>
      <c r="D54">
        <v>20220601</v>
      </c>
      <c r="E54" t="s">
        <v>587</v>
      </c>
      <c r="F54" t="s">
        <v>588</v>
      </c>
      <c r="G54" t="s">
        <v>589</v>
      </c>
      <c r="H54">
        <v>512807108</v>
      </c>
      <c r="I54" t="s">
        <v>590</v>
      </c>
      <c r="J54">
        <v>2502247</v>
      </c>
      <c r="K54" t="s">
        <v>591</v>
      </c>
      <c r="L54">
        <v>656501</v>
      </c>
      <c r="M54">
        <v>7429</v>
      </c>
      <c r="N54">
        <v>45301010</v>
      </c>
      <c r="O54" t="s">
        <v>1628</v>
      </c>
      <c r="Q54" t="s">
        <v>65</v>
      </c>
      <c r="R54" t="s">
        <v>38</v>
      </c>
      <c r="S54" t="s">
        <v>38</v>
      </c>
      <c r="W54" t="s">
        <v>39</v>
      </c>
      <c r="X54">
        <v>520.03</v>
      </c>
      <c r="Y54">
        <v>1</v>
      </c>
      <c r="Z54">
        <v>139500000</v>
      </c>
      <c r="AA54">
        <v>72544185000</v>
      </c>
      <c r="AB54">
        <v>1</v>
      </c>
      <c r="AC54">
        <v>1</v>
      </c>
      <c r="AF54">
        <v>139500000</v>
      </c>
      <c r="AG54">
        <v>72544185000</v>
      </c>
      <c r="AH54">
        <v>6.9795559734698396E-3</v>
      </c>
    </row>
    <row r="55" spans="1:34" x14ac:dyDescent="0.25">
      <c r="A55" t="s">
        <v>86</v>
      </c>
      <c r="B55" t="s">
        <v>85</v>
      </c>
      <c r="C55" t="s">
        <v>1626</v>
      </c>
      <c r="D55">
        <v>20220601</v>
      </c>
      <c r="E55" t="s">
        <v>228</v>
      </c>
      <c r="F55" t="s">
        <v>229</v>
      </c>
      <c r="G55" t="s">
        <v>230</v>
      </c>
      <c r="I55" t="s">
        <v>231</v>
      </c>
      <c r="J55">
        <v>6506267</v>
      </c>
      <c r="K55">
        <v>6920</v>
      </c>
      <c r="L55" t="s">
        <v>232</v>
      </c>
      <c r="M55">
        <v>24297</v>
      </c>
      <c r="N55">
        <v>45301010</v>
      </c>
      <c r="O55" t="s">
        <v>1628</v>
      </c>
      <c r="Q55" t="s">
        <v>44</v>
      </c>
      <c r="R55" t="s">
        <v>45</v>
      </c>
      <c r="S55" t="s">
        <v>45</v>
      </c>
      <c r="W55" t="s">
        <v>46</v>
      </c>
      <c r="X55">
        <v>18780</v>
      </c>
      <c r="Y55">
        <v>7.7684987376200002E-3</v>
      </c>
      <c r="Z55">
        <v>94286000</v>
      </c>
      <c r="AA55">
        <v>13755611419.694901</v>
      </c>
      <c r="AB55">
        <v>0.82</v>
      </c>
      <c r="AC55">
        <v>1</v>
      </c>
      <c r="AF55">
        <v>77314520</v>
      </c>
      <c r="AG55">
        <v>11279601364.149799</v>
      </c>
      <c r="AH55">
        <v>1.08522287595499E-3</v>
      </c>
    </row>
    <row r="56" spans="1:34" x14ac:dyDescent="0.25">
      <c r="A56" t="s">
        <v>86</v>
      </c>
      <c r="B56" t="s">
        <v>85</v>
      </c>
      <c r="C56" t="s">
        <v>1626</v>
      </c>
      <c r="D56">
        <v>20220601</v>
      </c>
      <c r="E56" t="s">
        <v>794</v>
      </c>
      <c r="F56" t="s">
        <v>795</v>
      </c>
      <c r="G56" t="s">
        <v>796</v>
      </c>
      <c r="I56" t="s">
        <v>797</v>
      </c>
      <c r="J56" t="s">
        <v>798</v>
      </c>
      <c r="K56" t="s">
        <v>799</v>
      </c>
      <c r="L56" t="s">
        <v>800</v>
      </c>
      <c r="M56">
        <v>7227</v>
      </c>
      <c r="N56">
        <v>45202030</v>
      </c>
      <c r="O56" t="s">
        <v>1631</v>
      </c>
      <c r="Q56" t="s">
        <v>47</v>
      </c>
      <c r="R56" t="s">
        <v>48</v>
      </c>
      <c r="S56" t="s">
        <v>48</v>
      </c>
      <c r="W56" t="s">
        <v>49</v>
      </c>
      <c r="X56">
        <v>58.5</v>
      </c>
      <c r="Y56">
        <v>1.0421008753647401</v>
      </c>
      <c r="Z56">
        <v>173107000</v>
      </c>
      <c r="AA56">
        <v>10553104939.5581</v>
      </c>
      <c r="AB56">
        <v>1</v>
      </c>
      <c r="AC56">
        <v>1</v>
      </c>
      <c r="AF56">
        <v>173107000</v>
      </c>
      <c r="AG56">
        <v>10553104939.5581</v>
      </c>
      <c r="AH56">
        <v>1.01532585443681E-3</v>
      </c>
    </row>
    <row r="57" spans="1:34" x14ac:dyDescent="0.25">
      <c r="A57" t="s">
        <v>86</v>
      </c>
      <c r="B57" t="s">
        <v>85</v>
      </c>
      <c r="C57" t="s">
        <v>1626</v>
      </c>
      <c r="D57">
        <v>20220601</v>
      </c>
      <c r="E57" t="s">
        <v>169</v>
      </c>
      <c r="F57" t="s">
        <v>170</v>
      </c>
      <c r="G57" t="s">
        <v>171</v>
      </c>
      <c r="I57" t="s">
        <v>172</v>
      </c>
      <c r="J57">
        <v>6372480</v>
      </c>
      <c r="K57">
        <v>2454</v>
      </c>
      <c r="L57" t="s">
        <v>173</v>
      </c>
      <c r="M57">
        <v>35673</v>
      </c>
      <c r="N57">
        <v>45301020</v>
      </c>
      <c r="O57" t="s">
        <v>1628</v>
      </c>
      <c r="Q57" t="s">
        <v>82</v>
      </c>
      <c r="R57" t="s">
        <v>83</v>
      </c>
      <c r="S57" t="s">
        <v>83</v>
      </c>
      <c r="W57" t="s">
        <v>84</v>
      </c>
      <c r="X57">
        <v>905</v>
      </c>
      <c r="Y57">
        <v>3.4441191665229999E-2</v>
      </c>
      <c r="Z57">
        <v>1598842000</v>
      </c>
      <c r="AA57">
        <v>49834751506.799698</v>
      </c>
      <c r="AB57">
        <v>1</v>
      </c>
      <c r="AC57">
        <v>1</v>
      </c>
      <c r="AF57">
        <v>1598842000</v>
      </c>
      <c r="AG57">
        <v>49834751506.799698</v>
      </c>
      <c r="AH57">
        <v>4.79465635413327E-3</v>
      </c>
    </row>
    <row r="58" spans="1:34" x14ac:dyDescent="0.25">
      <c r="A58" t="s">
        <v>86</v>
      </c>
      <c r="B58" t="s">
        <v>85</v>
      </c>
      <c r="C58" t="s">
        <v>1626</v>
      </c>
      <c r="D58">
        <v>20220601</v>
      </c>
      <c r="E58" t="s">
        <v>245</v>
      </c>
      <c r="F58" t="s">
        <v>246</v>
      </c>
      <c r="G58" t="s">
        <v>247</v>
      </c>
      <c r="H58">
        <v>595017104</v>
      </c>
      <c r="I58" t="s">
        <v>248</v>
      </c>
      <c r="J58">
        <v>2592174</v>
      </c>
      <c r="K58" t="s">
        <v>249</v>
      </c>
      <c r="L58">
        <v>2796501</v>
      </c>
      <c r="M58">
        <v>10194</v>
      </c>
      <c r="N58">
        <v>45301020</v>
      </c>
      <c r="O58" t="s">
        <v>1628</v>
      </c>
      <c r="Q58" t="s">
        <v>65</v>
      </c>
      <c r="R58" t="s">
        <v>38</v>
      </c>
      <c r="S58" t="s">
        <v>38</v>
      </c>
      <c r="W58" t="s">
        <v>39</v>
      </c>
      <c r="X58">
        <v>72.650000000000006</v>
      </c>
      <c r="Y58">
        <v>1</v>
      </c>
      <c r="Z58">
        <v>555991000</v>
      </c>
      <c r="AA58">
        <v>40392746150</v>
      </c>
      <c r="AB58">
        <v>1</v>
      </c>
      <c r="AC58">
        <v>1</v>
      </c>
      <c r="AF58">
        <v>555991000</v>
      </c>
      <c r="AG58">
        <v>40392746150</v>
      </c>
      <c r="AH58">
        <v>3.8862306148464299E-3</v>
      </c>
    </row>
    <row r="59" spans="1:34" x14ac:dyDescent="0.25">
      <c r="A59" t="s">
        <v>86</v>
      </c>
      <c r="B59" t="s">
        <v>85</v>
      </c>
      <c r="C59" t="s">
        <v>1626</v>
      </c>
      <c r="D59">
        <v>20220601</v>
      </c>
      <c r="E59" t="s">
        <v>537</v>
      </c>
      <c r="F59" t="s">
        <v>538</v>
      </c>
      <c r="G59" t="s">
        <v>539</v>
      </c>
      <c r="H59">
        <v>595112103</v>
      </c>
      <c r="I59" t="s">
        <v>540</v>
      </c>
      <c r="J59">
        <v>2588184</v>
      </c>
      <c r="K59" t="s">
        <v>541</v>
      </c>
      <c r="L59">
        <v>734301</v>
      </c>
      <c r="M59">
        <v>4405</v>
      </c>
      <c r="N59">
        <v>45301020</v>
      </c>
      <c r="O59" t="s">
        <v>1628</v>
      </c>
      <c r="Q59" t="s">
        <v>65</v>
      </c>
      <c r="R59" t="s">
        <v>38</v>
      </c>
      <c r="S59" t="s">
        <v>38</v>
      </c>
      <c r="W59" t="s">
        <v>39</v>
      </c>
      <c r="X59">
        <v>73.84</v>
      </c>
      <c r="Y59">
        <v>1</v>
      </c>
      <c r="Z59">
        <v>1119777000</v>
      </c>
      <c r="AA59">
        <v>82684333680</v>
      </c>
      <c r="AB59">
        <v>1</v>
      </c>
      <c r="AC59">
        <v>1</v>
      </c>
      <c r="AF59">
        <v>1119777000</v>
      </c>
      <c r="AG59">
        <v>82684333680</v>
      </c>
      <c r="AH59">
        <v>7.9551508511484098E-3</v>
      </c>
    </row>
    <row r="60" spans="1:34" x14ac:dyDescent="0.25">
      <c r="A60" t="s">
        <v>86</v>
      </c>
      <c r="B60" t="s">
        <v>85</v>
      </c>
      <c r="C60" t="s">
        <v>1626</v>
      </c>
      <c r="D60">
        <v>20220601</v>
      </c>
      <c r="E60" t="s">
        <v>425</v>
      </c>
      <c r="F60" t="s">
        <v>426</v>
      </c>
      <c r="G60" t="s">
        <v>427</v>
      </c>
      <c r="H60">
        <v>594918104</v>
      </c>
      <c r="I60" t="s">
        <v>428</v>
      </c>
      <c r="J60">
        <v>2588173</v>
      </c>
      <c r="K60" t="s">
        <v>429</v>
      </c>
      <c r="L60">
        <v>1214101</v>
      </c>
      <c r="M60">
        <v>4844</v>
      </c>
      <c r="N60">
        <v>45103020</v>
      </c>
      <c r="O60" t="s">
        <v>1627</v>
      </c>
      <c r="Q60" t="s">
        <v>65</v>
      </c>
      <c r="R60" t="s">
        <v>38</v>
      </c>
      <c r="S60" t="s">
        <v>38</v>
      </c>
      <c r="W60" t="s">
        <v>39</v>
      </c>
      <c r="X60">
        <v>271.87</v>
      </c>
      <c r="Y60">
        <v>1</v>
      </c>
      <c r="Z60">
        <v>7496866000</v>
      </c>
      <c r="AA60">
        <v>2038172959420</v>
      </c>
      <c r="AB60">
        <v>1</v>
      </c>
      <c r="AC60">
        <v>1</v>
      </c>
      <c r="AF60">
        <v>7496866000</v>
      </c>
      <c r="AG60">
        <v>2038172959420</v>
      </c>
      <c r="AH60">
        <v>0.19609486623751499</v>
      </c>
    </row>
    <row r="61" spans="1:34" x14ac:dyDescent="0.25">
      <c r="A61" t="s">
        <v>86</v>
      </c>
      <c r="B61" t="s">
        <v>85</v>
      </c>
      <c r="C61" t="s">
        <v>1626</v>
      </c>
      <c r="D61">
        <v>20220601</v>
      </c>
      <c r="E61" t="s">
        <v>788</v>
      </c>
      <c r="F61" t="s">
        <v>789</v>
      </c>
      <c r="G61" t="s">
        <v>790</v>
      </c>
      <c r="H61">
        <v>609839105</v>
      </c>
      <c r="I61" t="s">
        <v>791</v>
      </c>
      <c r="J61" t="s">
        <v>792</v>
      </c>
      <c r="K61" t="s">
        <v>793</v>
      </c>
      <c r="L61">
        <v>16088801</v>
      </c>
      <c r="M61">
        <v>41292</v>
      </c>
      <c r="N61">
        <v>45301020</v>
      </c>
      <c r="O61" t="s">
        <v>1628</v>
      </c>
      <c r="Q61" t="s">
        <v>65</v>
      </c>
      <c r="R61" t="s">
        <v>38</v>
      </c>
      <c r="S61" t="s">
        <v>38</v>
      </c>
      <c r="W61" t="s">
        <v>39</v>
      </c>
      <c r="X61">
        <v>450.39</v>
      </c>
      <c r="Y61">
        <v>1</v>
      </c>
      <c r="Z61">
        <v>46093000</v>
      </c>
      <c r="AA61">
        <v>20759826270</v>
      </c>
      <c r="AB61">
        <v>0.94</v>
      </c>
      <c r="AC61">
        <v>1</v>
      </c>
      <c r="AF61">
        <v>43327420</v>
      </c>
      <c r="AG61">
        <v>19514236693.799999</v>
      </c>
      <c r="AH61">
        <v>1.87748621455897E-3</v>
      </c>
    </row>
    <row r="62" spans="1:34" x14ac:dyDescent="0.25">
      <c r="A62" t="s">
        <v>86</v>
      </c>
      <c r="B62" t="s">
        <v>85</v>
      </c>
      <c r="C62" t="s">
        <v>1626</v>
      </c>
      <c r="D62">
        <v>20220601</v>
      </c>
      <c r="E62" t="s">
        <v>419</v>
      </c>
      <c r="F62" t="s">
        <v>420</v>
      </c>
      <c r="G62" t="s">
        <v>421</v>
      </c>
      <c r="H62">
        <v>620076307</v>
      </c>
      <c r="I62" t="s">
        <v>422</v>
      </c>
      <c r="J62" t="s">
        <v>423</v>
      </c>
      <c r="K62" t="s">
        <v>424</v>
      </c>
      <c r="L62">
        <v>758501</v>
      </c>
      <c r="M62">
        <v>4787</v>
      </c>
      <c r="N62">
        <v>45201020</v>
      </c>
      <c r="O62" t="s">
        <v>1625</v>
      </c>
      <c r="Q62" t="s">
        <v>37</v>
      </c>
      <c r="R62" t="s">
        <v>38</v>
      </c>
      <c r="S62" t="s">
        <v>38</v>
      </c>
      <c r="W62" t="s">
        <v>39</v>
      </c>
      <c r="X62">
        <v>219.74</v>
      </c>
      <c r="Y62">
        <v>1</v>
      </c>
      <c r="Z62">
        <v>168897000</v>
      </c>
      <c r="AA62">
        <v>37113426780</v>
      </c>
      <c r="AB62">
        <v>1</v>
      </c>
      <c r="AC62">
        <v>1</v>
      </c>
      <c r="AF62">
        <v>168897000</v>
      </c>
      <c r="AG62">
        <v>37113426780</v>
      </c>
      <c r="AH62">
        <v>3.5707236848588801E-3</v>
      </c>
    </row>
    <row r="63" spans="1:34" x14ac:dyDescent="0.25">
      <c r="A63" t="s">
        <v>86</v>
      </c>
      <c r="B63" t="s">
        <v>85</v>
      </c>
      <c r="C63" t="s">
        <v>1626</v>
      </c>
      <c r="D63">
        <v>20220601</v>
      </c>
      <c r="E63" t="s">
        <v>748</v>
      </c>
      <c r="F63" t="s">
        <v>749</v>
      </c>
      <c r="G63" t="s">
        <v>750</v>
      </c>
      <c r="I63" t="s">
        <v>751</v>
      </c>
      <c r="J63">
        <v>6610403</v>
      </c>
      <c r="K63">
        <v>6981</v>
      </c>
      <c r="L63" t="s">
        <v>752</v>
      </c>
      <c r="M63">
        <v>65676</v>
      </c>
      <c r="N63">
        <v>45203015</v>
      </c>
      <c r="O63" t="s">
        <v>1621</v>
      </c>
      <c r="Q63" t="s">
        <v>44</v>
      </c>
      <c r="R63" t="s">
        <v>45</v>
      </c>
      <c r="S63" t="s">
        <v>45</v>
      </c>
      <c r="W63" t="s">
        <v>46</v>
      </c>
      <c r="X63">
        <v>8300</v>
      </c>
      <c r="Y63">
        <v>7.7684987376200002E-3</v>
      </c>
      <c r="Z63">
        <v>675814000</v>
      </c>
      <c r="AA63">
        <v>43575499708.687103</v>
      </c>
      <c r="AB63">
        <v>0.95</v>
      </c>
      <c r="AC63">
        <v>1</v>
      </c>
      <c r="AF63">
        <v>642023300</v>
      </c>
      <c r="AG63">
        <v>41396724723.2528</v>
      </c>
      <c r="AH63">
        <v>3.9828244996379198E-3</v>
      </c>
    </row>
    <row r="64" spans="1:34" x14ac:dyDescent="0.25">
      <c r="A64" t="s">
        <v>86</v>
      </c>
      <c r="B64" t="s">
        <v>85</v>
      </c>
      <c r="C64" t="s">
        <v>1626</v>
      </c>
      <c r="D64">
        <v>20220601</v>
      </c>
      <c r="E64" t="s">
        <v>192</v>
      </c>
      <c r="F64" t="s">
        <v>193</v>
      </c>
      <c r="G64" t="s">
        <v>194</v>
      </c>
      <c r="I64" t="s">
        <v>195</v>
      </c>
      <c r="J64">
        <v>6640400</v>
      </c>
      <c r="K64">
        <v>6701</v>
      </c>
      <c r="L64" t="s">
        <v>196</v>
      </c>
      <c r="M64">
        <v>1177</v>
      </c>
      <c r="N64">
        <v>45102010</v>
      </c>
      <c r="O64" t="s">
        <v>1630</v>
      </c>
      <c r="Q64" t="s">
        <v>44</v>
      </c>
      <c r="R64" t="s">
        <v>45</v>
      </c>
      <c r="S64" t="s">
        <v>45</v>
      </c>
      <c r="W64" t="s">
        <v>46</v>
      </c>
      <c r="X64">
        <v>5210</v>
      </c>
      <c r="Y64">
        <v>7.7684987376200002E-3</v>
      </c>
      <c r="Z64">
        <v>272850000</v>
      </c>
      <c r="AA64">
        <v>11043297727.715599</v>
      </c>
      <c r="AB64">
        <v>1</v>
      </c>
      <c r="AC64">
        <v>1</v>
      </c>
      <c r="AF64">
        <v>272850000</v>
      </c>
      <c r="AG64">
        <v>11043297727.715599</v>
      </c>
      <c r="AH64">
        <v>1.0624878427165901E-3</v>
      </c>
    </row>
    <row r="65" spans="1:37" x14ac:dyDescent="0.25">
      <c r="A65" t="s">
        <v>86</v>
      </c>
      <c r="B65" t="s">
        <v>85</v>
      </c>
      <c r="C65" t="s">
        <v>1626</v>
      </c>
      <c r="D65">
        <v>20220601</v>
      </c>
      <c r="E65" t="s">
        <v>758</v>
      </c>
      <c r="F65" t="s">
        <v>759</v>
      </c>
      <c r="G65" t="s">
        <v>760</v>
      </c>
      <c r="I65" t="s">
        <v>761</v>
      </c>
      <c r="J65">
        <v>6125639</v>
      </c>
      <c r="K65">
        <v>9613</v>
      </c>
      <c r="L65" t="s">
        <v>762</v>
      </c>
      <c r="M65">
        <v>13345</v>
      </c>
      <c r="N65">
        <v>45102010</v>
      </c>
      <c r="O65" t="s">
        <v>1630</v>
      </c>
      <c r="Q65" t="s">
        <v>44</v>
      </c>
      <c r="R65" t="s">
        <v>45</v>
      </c>
      <c r="S65" t="s">
        <v>45</v>
      </c>
      <c r="W65" t="s">
        <v>46</v>
      </c>
      <c r="X65">
        <v>2024</v>
      </c>
      <c r="Y65">
        <v>7.7684987376200002E-3</v>
      </c>
      <c r="Z65">
        <v>1402500000</v>
      </c>
      <c r="AA65">
        <v>22052126626.532299</v>
      </c>
      <c r="AB65">
        <v>0.46</v>
      </c>
      <c r="AC65">
        <v>1</v>
      </c>
      <c r="AF65">
        <v>645150000</v>
      </c>
      <c r="AG65">
        <v>10143978248.2048</v>
      </c>
      <c r="AH65">
        <v>9.7596332465526496E-4</v>
      </c>
    </row>
    <row r="66" spans="1:37" x14ac:dyDescent="0.25">
      <c r="A66" t="s">
        <v>86</v>
      </c>
      <c r="B66" t="s">
        <v>85</v>
      </c>
      <c r="C66" t="s">
        <v>1626</v>
      </c>
      <c r="D66">
        <v>20220601</v>
      </c>
      <c r="E66" t="s">
        <v>371</v>
      </c>
      <c r="F66" t="s">
        <v>372</v>
      </c>
      <c r="G66" t="s">
        <v>373</v>
      </c>
      <c r="H66" t="s">
        <v>374</v>
      </c>
      <c r="I66" t="s">
        <v>375</v>
      </c>
      <c r="J66" t="s">
        <v>376</v>
      </c>
      <c r="K66" t="s">
        <v>377</v>
      </c>
      <c r="L66">
        <v>18472501</v>
      </c>
      <c r="M66">
        <v>226784</v>
      </c>
      <c r="N66">
        <v>45301020</v>
      </c>
      <c r="O66" t="s">
        <v>1628</v>
      </c>
      <c r="Q66" t="s">
        <v>65</v>
      </c>
      <c r="R66" t="s">
        <v>38</v>
      </c>
      <c r="S66" t="s">
        <v>38</v>
      </c>
      <c r="W66" t="s">
        <v>39</v>
      </c>
      <c r="X66">
        <v>189.76</v>
      </c>
      <c r="Y66">
        <v>1</v>
      </c>
      <c r="Z66">
        <v>265933000</v>
      </c>
      <c r="AA66">
        <v>50463446080</v>
      </c>
      <c r="AB66">
        <v>1</v>
      </c>
      <c r="AC66">
        <v>1</v>
      </c>
      <c r="AF66">
        <v>265933000</v>
      </c>
      <c r="AG66">
        <v>50463446080</v>
      </c>
      <c r="AH66">
        <v>4.8551437517636601E-3</v>
      </c>
    </row>
    <row r="67" spans="1:37" x14ac:dyDescent="0.25">
      <c r="A67" t="s">
        <v>86</v>
      </c>
      <c r="B67" t="s">
        <v>85</v>
      </c>
      <c r="C67" t="s">
        <v>1626</v>
      </c>
      <c r="D67">
        <v>20220601</v>
      </c>
      <c r="E67" t="s">
        <v>396</v>
      </c>
      <c r="F67" t="s">
        <v>397</v>
      </c>
      <c r="G67" t="s">
        <v>398</v>
      </c>
      <c r="H67" t="s">
        <v>399</v>
      </c>
      <c r="I67" t="s">
        <v>400</v>
      </c>
      <c r="J67">
        <v>2630643</v>
      </c>
      <c r="K67" t="s">
        <v>401</v>
      </c>
      <c r="L67">
        <v>6159101</v>
      </c>
      <c r="M67">
        <v>15795</v>
      </c>
      <c r="N67">
        <v>45202030</v>
      </c>
      <c r="O67" t="s">
        <v>1631</v>
      </c>
      <c r="Q67" t="s">
        <v>65</v>
      </c>
      <c r="R67" t="s">
        <v>38</v>
      </c>
      <c r="S67" t="s">
        <v>38</v>
      </c>
      <c r="W67" t="s">
        <v>39</v>
      </c>
      <c r="X67">
        <v>71.95</v>
      </c>
      <c r="Y67">
        <v>1</v>
      </c>
      <c r="Z67">
        <v>222278000</v>
      </c>
      <c r="AA67">
        <v>15992902100</v>
      </c>
      <c r="AB67">
        <v>1</v>
      </c>
      <c r="AC67">
        <v>1</v>
      </c>
      <c r="AF67">
        <v>222278000</v>
      </c>
      <c r="AG67">
        <v>15992902100</v>
      </c>
      <c r="AH67">
        <v>1.5386947332191099E-3</v>
      </c>
    </row>
    <row r="68" spans="1:37" x14ac:dyDescent="0.25">
      <c r="A68" t="s">
        <v>86</v>
      </c>
      <c r="B68" t="s">
        <v>85</v>
      </c>
      <c r="C68" t="s">
        <v>1626</v>
      </c>
      <c r="D68">
        <v>20220601</v>
      </c>
      <c r="E68" t="s">
        <v>599</v>
      </c>
      <c r="F68" t="s">
        <v>600</v>
      </c>
      <c r="G68" t="s">
        <v>601</v>
      </c>
      <c r="I68" t="s">
        <v>602</v>
      </c>
      <c r="J68">
        <v>5902941</v>
      </c>
      <c r="K68" t="s">
        <v>603</v>
      </c>
      <c r="L68" t="s">
        <v>604</v>
      </c>
      <c r="M68">
        <v>319</v>
      </c>
      <c r="N68">
        <v>45201020</v>
      </c>
      <c r="O68" t="s">
        <v>1625</v>
      </c>
      <c r="Q68" t="s">
        <v>63</v>
      </c>
      <c r="R68" t="s">
        <v>64</v>
      </c>
      <c r="S68" t="s">
        <v>64</v>
      </c>
      <c r="W68" t="s">
        <v>36</v>
      </c>
      <c r="X68">
        <v>4.681</v>
      </c>
      <c r="Y68">
        <v>1.0734999999999999</v>
      </c>
      <c r="Z68">
        <v>5696261000</v>
      </c>
      <c r="AA68">
        <v>28624016274.963501</v>
      </c>
      <c r="AB68">
        <v>0.95</v>
      </c>
      <c r="AC68">
        <v>1</v>
      </c>
      <c r="AF68">
        <v>5411447950</v>
      </c>
      <c r="AG68">
        <v>27192815461.215302</v>
      </c>
      <c r="AH68">
        <v>2.61625073860556E-3</v>
      </c>
    </row>
    <row r="69" spans="1:37" x14ac:dyDescent="0.25">
      <c r="A69" t="s">
        <v>86</v>
      </c>
      <c r="B69" t="s">
        <v>85</v>
      </c>
      <c r="C69" t="s">
        <v>1626</v>
      </c>
      <c r="D69">
        <v>20220601</v>
      </c>
      <c r="E69" t="s">
        <v>619</v>
      </c>
      <c r="F69" t="s">
        <v>620</v>
      </c>
      <c r="G69" t="s">
        <v>621</v>
      </c>
      <c r="I69" t="s">
        <v>622</v>
      </c>
      <c r="J69">
        <v>6390921</v>
      </c>
      <c r="K69">
        <v>4307</v>
      </c>
      <c r="L69" t="s">
        <v>623</v>
      </c>
      <c r="M69">
        <v>36369</v>
      </c>
      <c r="N69">
        <v>45102010</v>
      </c>
      <c r="O69" t="s">
        <v>1630</v>
      </c>
      <c r="Q69" t="s">
        <v>44</v>
      </c>
      <c r="R69" t="s">
        <v>45</v>
      </c>
      <c r="S69" t="s">
        <v>45</v>
      </c>
      <c r="W69" t="s">
        <v>46</v>
      </c>
      <c r="X69">
        <v>3550</v>
      </c>
      <c r="Y69">
        <v>7.7684987376200002E-3</v>
      </c>
      <c r="Z69">
        <v>610697000</v>
      </c>
      <c r="AA69">
        <v>16841906001.1675</v>
      </c>
      <c r="AB69">
        <v>0.71</v>
      </c>
      <c r="AC69">
        <v>1</v>
      </c>
      <c r="AF69">
        <v>433594870</v>
      </c>
      <c r="AG69">
        <v>11957753260.828899</v>
      </c>
      <c r="AH69">
        <v>1.15046861717306E-3</v>
      </c>
    </row>
    <row r="70" spans="1:37" x14ac:dyDescent="0.25">
      <c r="A70" t="s">
        <v>86</v>
      </c>
      <c r="B70" t="s">
        <v>85</v>
      </c>
      <c r="C70" t="s">
        <v>1626</v>
      </c>
      <c r="D70">
        <v>20220601</v>
      </c>
      <c r="E70" t="s">
        <v>440</v>
      </c>
      <c r="F70" t="s">
        <v>441</v>
      </c>
      <c r="G70" t="s">
        <v>442</v>
      </c>
      <c r="H70">
        <v>668771108</v>
      </c>
      <c r="I70" t="s">
        <v>443</v>
      </c>
      <c r="J70" t="s">
        <v>444</v>
      </c>
      <c r="K70" t="s">
        <v>445</v>
      </c>
      <c r="L70">
        <v>1585501</v>
      </c>
      <c r="M70">
        <v>3950</v>
      </c>
      <c r="N70">
        <v>45103020</v>
      </c>
      <c r="O70" t="s">
        <v>1627</v>
      </c>
      <c r="Q70" t="s">
        <v>65</v>
      </c>
      <c r="R70" t="s">
        <v>38</v>
      </c>
      <c r="S70" t="s">
        <v>38</v>
      </c>
      <c r="W70" t="s">
        <v>39</v>
      </c>
      <c r="X70">
        <v>24.34</v>
      </c>
      <c r="Y70">
        <v>1</v>
      </c>
      <c r="Z70">
        <v>581861000</v>
      </c>
      <c r="AA70">
        <v>14162496740</v>
      </c>
      <c r="AB70">
        <v>1</v>
      </c>
      <c r="AC70">
        <v>1</v>
      </c>
      <c r="AF70">
        <v>581861000</v>
      </c>
      <c r="AG70">
        <v>14162496740</v>
      </c>
      <c r="AH70">
        <v>1.3625894166557099E-3</v>
      </c>
    </row>
    <row r="71" spans="1:37" x14ac:dyDescent="0.25">
      <c r="A71" t="s">
        <v>86</v>
      </c>
      <c r="B71" t="s">
        <v>85</v>
      </c>
      <c r="C71" t="s">
        <v>1626</v>
      </c>
      <c r="D71">
        <v>20220601</v>
      </c>
      <c r="E71" t="s">
        <v>808</v>
      </c>
      <c r="F71" t="s">
        <v>809</v>
      </c>
      <c r="G71" t="s">
        <v>810</v>
      </c>
      <c r="H71" t="s">
        <v>811</v>
      </c>
      <c r="I71" t="s">
        <v>812</v>
      </c>
      <c r="J71">
        <v>2379504</v>
      </c>
      <c r="K71" t="s">
        <v>813</v>
      </c>
      <c r="L71">
        <v>11776801</v>
      </c>
      <c r="M71">
        <v>27016</v>
      </c>
      <c r="N71">
        <v>45301020</v>
      </c>
      <c r="O71" t="s">
        <v>1628</v>
      </c>
      <c r="Q71" t="s">
        <v>65</v>
      </c>
      <c r="R71" t="s">
        <v>38</v>
      </c>
      <c r="S71" t="s">
        <v>38</v>
      </c>
      <c r="W71" t="s">
        <v>39</v>
      </c>
      <c r="X71">
        <v>186.72</v>
      </c>
      <c r="Y71">
        <v>1</v>
      </c>
      <c r="Z71">
        <v>2500000000</v>
      </c>
      <c r="AA71">
        <v>466800000000</v>
      </c>
      <c r="AB71">
        <v>1</v>
      </c>
      <c r="AC71">
        <v>1</v>
      </c>
      <c r="AF71">
        <v>2500000000</v>
      </c>
      <c r="AG71">
        <v>466800000000</v>
      </c>
      <c r="AH71">
        <v>4.4911342355224197E-2</v>
      </c>
    </row>
    <row r="72" spans="1:37" x14ac:dyDescent="0.25">
      <c r="A72" t="s">
        <v>86</v>
      </c>
      <c r="B72" t="s">
        <v>85</v>
      </c>
      <c r="C72" t="s">
        <v>1626</v>
      </c>
      <c r="D72">
        <v>20220601</v>
      </c>
      <c r="E72" t="s">
        <v>261</v>
      </c>
      <c r="F72" t="s">
        <v>262</v>
      </c>
      <c r="G72" t="s">
        <v>263</v>
      </c>
      <c r="I72" t="s">
        <v>264</v>
      </c>
      <c r="J72">
        <v>6136749</v>
      </c>
      <c r="K72">
        <v>4684</v>
      </c>
      <c r="L72" t="s">
        <v>265</v>
      </c>
      <c r="M72">
        <v>26961</v>
      </c>
      <c r="N72">
        <v>45102010</v>
      </c>
      <c r="O72" t="s">
        <v>1630</v>
      </c>
      <c r="Q72" t="s">
        <v>44</v>
      </c>
      <c r="R72" t="s">
        <v>45</v>
      </c>
      <c r="S72" t="s">
        <v>45</v>
      </c>
      <c r="W72" t="s">
        <v>46</v>
      </c>
      <c r="X72">
        <v>19080</v>
      </c>
      <c r="Y72">
        <v>7.7684987376200002E-3</v>
      </c>
      <c r="Z72">
        <v>99600000</v>
      </c>
      <c r="AA72">
        <v>14763006409.013399</v>
      </c>
      <c r="AB72">
        <v>0.67</v>
      </c>
      <c r="AC72">
        <v>1</v>
      </c>
      <c r="AF72">
        <v>66732000</v>
      </c>
      <c r="AG72">
        <v>9891214294.0389996</v>
      </c>
      <c r="AH72">
        <v>9.51644626110697E-4</v>
      </c>
    </row>
    <row r="73" spans="1:37" x14ac:dyDescent="0.25">
      <c r="A73" t="s">
        <v>86</v>
      </c>
      <c r="B73" t="s">
        <v>85</v>
      </c>
      <c r="C73" t="s">
        <v>1626</v>
      </c>
      <c r="D73">
        <v>20220601</v>
      </c>
      <c r="E73" t="s">
        <v>181</v>
      </c>
      <c r="F73" t="s">
        <v>182</v>
      </c>
      <c r="G73" t="s">
        <v>183</v>
      </c>
      <c r="I73" t="s">
        <v>184</v>
      </c>
      <c r="J73">
        <v>6659428</v>
      </c>
      <c r="K73">
        <v>6645</v>
      </c>
      <c r="L73" t="s">
        <v>185</v>
      </c>
      <c r="M73">
        <v>2167</v>
      </c>
      <c r="N73">
        <v>45203015</v>
      </c>
      <c r="O73" t="s">
        <v>1622</v>
      </c>
      <c r="Q73" t="s">
        <v>44</v>
      </c>
      <c r="R73" t="s">
        <v>45</v>
      </c>
      <c r="S73" t="s">
        <v>45</v>
      </c>
      <c r="W73" t="s">
        <v>46</v>
      </c>
      <c r="X73">
        <v>7426</v>
      </c>
      <c r="Y73">
        <v>7.7684987376200002E-3</v>
      </c>
      <c r="Z73">
        <v>206245000</v>
      </c>
      <c r="AA73">
        <v>11898041328.414801</v>
      </c>
      <c r="AB73">
        <v>1</v>
      </c>
      <c r="AC73">
        <v>1</v>
      </c>
      <c r="AF73">
        <v>206245000</v>
      </c>
      <c r="AG73">
        <v>11898041328.414801</v>
      </c>
      <c r="AH73">
        <v>1.14472366636042E-3</v>
      </c>
    </row>
    <row r="74" spans="1:37" x14ac:dyDescent="0.25">
      <c r="A74" t="s">
        <v>86</v>
      </c>
      <c r="B74" t="s">
        <v>85</v>
      </c>
      <c r="C74" t="s">
        <v>1626</v>
      </c>
      <c r="D74">
        <v>20220601</v>
      </c>
      <c r="E74" t="s">
        <v>305</v>
      </c>
      <c r="F74" t="s">
        <v>306</v>
      </c>
      <c r="G74" t="s">
        <v>307</v>
      </c>
      <c r="H74">
        <v>683715106</v>
      </c>
      <c r="I74" t="s">
        <v>308</v>
      </c>
      <c r="J74">
        <v>2260824</v>
      </c>
      <c r="K74" t="s">
        <v>309</v>
      </c>
      <c r="L74" t="s">
        <v>310</v>
      </c>
      <c r="M74">
        <v>28115</v>
      </c>
      <c r="N74">
        <v>45103010</v>
      </c>
      <c r="O74" t="s">
        <v>1627</v>
      </c>
      <c r="Q74" t="s">
        <v>55</v>
      </c>
      <c r="R74" t="s">
        <v>56</v>
      </c>
      <c r="S74" t="s">
        <v>56</v>
      </c>
      <c r="W74" t="s">
        <v>57</v>
      </c>
      <c r="X74">
        <v>51.84</v>
      </c>
      <c r="Y74">
        <v>0.79042010828755005</v>
      </c>
      <c r="Z74">
        <v>271006000</v>
      </c>
      <c r="AA74">
        <v>11104573402.363199</v>
      </c>
      <c r="AB74">
        <v>1</v>
      </c>
      <c r="AC74">
        <v>1</v>
      </c>
      <c r="AF74">
        <v>271006000</v>
      </c>
      <c r="AG74">
        <v>11104573402.363199</v>
      </c>
      <c r="AH74">
        <v>1.06838324289257E-3</v>
      </c>
    </row>
    <row r="75" spans="1:37" x14ac:dyDescent="0.25">
      <c r="A75" t="s">
        <v>86</v>
      </c>
      <c r="B75" t="s">
        <v>85</v>
      </c>
      <c r="C75" t="s">
        <v>1626</v>
      </c>
      <c r="D75">
        <v>20220601</v>
      </c>
      <c r="E75" t="s">
        <v>384</v>
      </c>
      <c r="F75" t="s">
        <v>385</v>
      </c>
      <c r="G75" t="s">
        <v>386</v>
      </c>
      <c r="H75" t="s">
        <v>387</v>
      </c>
      <c r="I75" t="s">
        <v>388</v>
      </c>
      <c r="J75">
        <v>2661568</v>
      </c>
      <c r="K75" t="s">
        <v>389</v>
      </c>
      <c r="L75">
        <v>1214201</v>
      </c>
      <c r="M75">
        <v>5049</v>
      </c>
      <c r="N75">
        <v>45103020</v>
      </c>
      <c r="O75" t="s">
        <v>1627</v>
      </c>
      <c r="Q75" t="s">
        <v>37</v>
      </c>
      <c r="R75" t="s">
        <v>38</v>
      </c>
      <c r="S75" t="s">
        <v>38</v>
      </c>
      <c r="W75" t="s">
        <v>39</v>
      </c>
      <c r="X75">
        <v>71.92</v>
      </c>
      <c r="Y75">
        <v>1</v>
      </c>
      <c r="Z75">
        <v>2670447000</v>
      </c>
      <c r="AA75">
        <v>192058548240</v>
      </c>
      <c r="AB75">
        <v>0.59</v>
      </c>
      <c r="AC75">
        <v>1</v>
      </c>
      <c r="AF75">
        <v>1575563730</v>
      </c>
      <c r="AG75">
        <v>113314543461.60001</v>
      </c>
      <c r="AH75">
        <v>1.0902117084896801E-2</v>
      </c>
    </row>
    <row r="76" spans="1:37" x14ac:dyDescent="0.25">
      <c r="A76" t="s">
        <v>86</v>
      </c>
      <c r="B76" t="s">
        <v>85</v>
      </c>
      <c r="C76" t="s">
        <v>1626</v>
      </c>
      <c r="D76">
        <v>20220601</v>
      </c>
      <c r="E76" t="s">
        <v>592</v>
      </c>
      <c r="F76" t="s">
        <v>593</v>
      </c>
      <c r="G76" t="s">
        <v>594</v>
      </c>
      <c r="H76" t="s">
        <v>595</v>
      </c>
      <c r="I76" t="s">
        <v>596</v>
      </c>
      <c r="J76" t="s">
        <v>597</v>
      </c>
      <c r="K76" t="s">
        <v>598</v>
      </c>
      <c r="L76">
        <v>1869901</v>
      </c>
      <c r="M76">
        <v>4556</v>
      </c>
      <c r="N76">
        <v>45103010</v>
      </c>
      <c r="O76" t="s">
        <v>1627</v>
      </c>
      <c r="Q76" t="s">
        <v>65</v>
      </c>
      <c r="R76" t="s">
        <v>38</v>
      </c>
      <c r="S76" t="s">
        <v>38</v>
      </c>
      <c r="W76" t="s">
        <v>39</v>
      </c>
      <c r="X76">
        <v>116.53</v>
      </c>
      <c r="Y76">
        <v>1</v>
      </c>
      <c r="Z76">
        <v>116952000</v>
      </c>
      <c r="AA76">
        <v>13628416560</v>
      </c>
      <c r="AB76">
        <v>0.9</v>
      </c>
      <c r="AC76">
        <v>1</v>
      </c>
      <c r="AF76">
        <v>105256800</v>
      </c>
      <c r="AG76">
        <v>12265574904</v>
      </c>
      <c r="AH76">
        <v>1.1800844766435099E-3</v>
      </c>
    </row>
    <row r="77" spans="1:37" x14ac:dyDescent="0.25">
      <c r="A77" t="s">
        <v>86</v>
      </c>
      <c r="B77" t="s">
        <v>85</v>
      </c>
      <c r="C77" t="s">
        <v>1626</v>
      </c>
      <c r="D77">
        <v>20220601</v>
      </c>
      <c r="E77" t="s">
        <v>446</v>
      </c>
      <c r="F77" t="s">
        <v>447</v>
      </c>
      <c r="G77" t="s">
        <v>448</v>
      </c>
      <c r="H77" t="s">
        <v>449</v>
      </c>
      <c r="I77" t="s">
        <v>450</v>
      </c>
      <c r="J77" t="s">
        <v>451</v>
      </c>
      <c r="K77" t="s">
        <v>452</v>
      </c>
      <c r="L77">
        <v>2011601</v>
      </c>
      <c r="M77">
        <v>351380</v>
      </c>
      <c r="N77">
        <v>45103010</v>
      </c>
      <c r="O77" t="s">
        <v>1627</v>
      </c>
      <c r="Q77" t="s">
        <v>37</v>
      </c>
      <c r="R77" t="s">
        <v>38</v>
      </c>
      <c r="S77" t="s">
        <v>38</v>
      </c>
      <c r="W77" t="s">
        <v>39</v>
      </c>
      <c r="X77">
        <v>284.33999999999997</v>
      </c>
      <c r="Y77">
        <v>1</v>
      </c>
      <c r="Z77">
        <v>58012000</v>
      </c>
      <c r="AA77">
        <v>16495132080</v>
      </c>
      <c r="AB77">
        <v>0.83</v>
      </c>
      <c r="AC77">
        <v>1</v>
      </c>
      <c r="AF77">
        <v>48149960</v>
      </c>
      <c r="AG77">
        <v>13690959626.4</v>
      </c>
      <c r="AH77">
        <v>1.3172223113813201E-3</v>
      </c>
    </row>
    <row r="78" spans="1:37" x14ac:dyDescent="0.25">
      <c r="A78" t="s">
        <v>86</v>
      </c>
      <c r="B78" t="s">
        <v>85</v>
      </c>
      <c r="C78" t="s">
        <v>1626</v>
      </c>
      <c r="D78">
        <v>20220601</v>
      </c>
      <c r="E78" t="s">
        <v>482</v>
      </c>
      <c r="F78" t="s">
        <v>483</v>
      </c>
      <c r="G78" t="s">
        <v>484</v>
      </c>
      <c r="H78">
        <v>747525103</v>
      </c>
      <c r="I78" t="s">
        <v>485</v>
      </c>
      <c r="J78">
        <v>2714923</v>
      </c>
      <c r="K78" t="s">
        <v>486</v>
      </c>
      <c r="L78">
        <v>2480001</v>
      </c>
      <c r="M78">
        <v>7542</v>
      </c>
      <c r="N78">
        <v>45301020</v>
      </c>
      <c r="O78" t="s">
        <v>1628</v>
      </c>
      <c r="Q78" t="s">
        <v>65</v>
      </c>
      <c r="R78" t="s">
        <v>38</v>
      </c>
      <c r="S78" t="s">
        <v>38</v>
      </c>
      <c r="W78" t="s">
        <v>39</v>
      </c>
      <c r="X78">
        <v>143.22</v>
      </c>
      <c r="Y78">
        <v>1</v>
      </c>
      <c r="Z78">
        <v>1127000000</v>
      </c>
      <c r="AA78">
        <v>161408940000</v>
      </c>
      <c r="AB78">
        <v>1</v>
      </c>
      <c r="AC78">
        <v>1</v>
      </c>
      <c r="AF78">
        <v>1127000000</v>
      </c>
      <c r="AG78">
        <v>161408940000</v>
      </c>
      <c r="AH78">
        <v>1.55293319698668E-2</v>
      </c>
      <c r="AK78">
        <v>0.75</v>
      </c>
    </row>
    <row r="79" spans="1:37" x14ac:dyDescent="0.25">
      <c r="A79" t="s">
        <v>86</v>
      </c>
      <c r="B79" t="s">
        <v>85</v>
      </c>
      <c r="C79" t="s">
        <v>1626</v>
      </c>
      <c r="D79">
        <v>20220601</v>
      </c>
      <c r="E79" t="s">
        <v>670</v>
      </c>
      <c r="F79" t="s">
        <v>671</v>
      </c>
      <c r="G79" t="s">
        <v>672</v>
      </c>
      <c r="H79" t="s">
        <v>673</v>
      </c>
      <c r="I79" t="s">
        <v>674</v>
      </c>
      <c r="J79" t="s">
        <v>675</v>
      </c>
      <c r="K79" t="s">
        <v>676</v>
      </c>
      <c r="L79">
        <v>6485301</v>
      </c>
      <c r="M79">
        <v>22599</v>
      </c>
      <c r="N79">
        <v>45301020</v>
      </c>
      <c r="O79" t="s">
        <v>1628</v>
      </c>
      <c r="Q79" t="s">
        <v>65</v>
      </c>
      <c r="R79" t="s">
        <v>38</v>
      </c>
      <c r="S79" t="s">
        <v>38</v>
      </c>
      <c r="W79" t="s">
        <v>39</v>
      </c>
      <c r="X79">
        <v>111.75</v>
      </c>
      <c r="Y79">
        <v>1</v>
      </c>
      <c r="Z79">
        <v>108432000</v>
      </c>
      <c r="AA79">
        <v>12117276000</v>
      </c>
      <c r="AB79">
        <v>1</v>
      </c>
      <c r="AC79">
        <v>1</v>
      </c>
      <c r="AF79">
        <v>108432000</v>
      </c>
      <c r="AG79">
        <v>12117276000</v>
      </c>
      <c r="AH79">
        <v>1.16581647568282E-3</v>
      </c>
    </row>
    <row r="80" spans="1:37" x14ac:dyDescent="0.25">
      <c r="A80" t="s">
        <v>86</v>
      </c>
      <c r="B80" t="s">
        <v>85</v>
      </c>
      <c r="C80" t="s">
        <v>1626</v>
      </c>
      <c r="D80">
        <v>20220601</v>
      </c>
      <c r="E80" t="s">
        <v>333</v>
      </c>
      <c r="F80" t="s">
        <v>334</v>
      </c>
      <c r="G80" t="s">
        <v>335</v>
      </c>
      <c r="I80" t="s">
        <v>336</v>
      </c>
      <c r="J80">
        <v>6635677</v>
      </c>
      <c r="K80">
        <v>6723</v>
      </c>
      <c r="L80" t="s">
        <v>337</v>
      </c>
      <c r="M80">
        <v>39658</v>
      </c>
      <c r="N80">
        <v>45301020</v>
      </c>
      <c r="O80" t="s">
        <v>1628</v>
      </c>
      <c r="Q80" t="s">
        <v>44</v>
      </c>
      <c r="R80" t="s">
        <v>45</v>
      </c>
      <c r="S80" t="s">
        <v>45</v>
      </c>
      <c r="W80" t="s">
        <v>46</v>
      </c>
      <c r="X80">
        <v>1524</v>
      </c>
      <c r="Y80">
        <v>7.7684987376200002E-3</v>
      </c>
      <c r="Z80">
        <v>1943806000</v>
      </c>
      <c r="AA80">
        <v>23013092592.739498</v>
      </c>
      <c r="AB80">
        <v>0.72</v>
      </c>
      <c r="AC80">
        <v>1</v>
      </c>
      <c r="AF80">
        <v>1399540320</v>
      </c>
      <c r="AG80">
        <v>16569426666.7724</v>
      </c>
      <c r="AH80">
        <v>1.59416279704627E-3</v>
      </c>
    </row>
    <row r="81" spans="1:34" x14ac:dyDescent="0.25">
      <c r="A81" t="s">
        <v>86</v>
      </c>
      <c r="B81" t="s">
        <v>85</v>
      </c>
      <c r="C81" t="s">
        <v>1626</v>
      </c>
      <c r="D81">
        <v>20220601</v>
      </c>
      <c r="E81" t="s">
        <v>409</v>
      </c>
      <c r="F81" t="s">
        <v>410</v>
      </c>
      <c r="G81" t="s">
        <v>411</v>
      </c>
      <c r="I81" t="s">
        <v>412</v>
      </c>
      <c r="J81">
        <v>6738220</v>
      </c>
      <c r="K81">
        <v>7752</v>
      </c>
      <c r="L81" t="s">
        <v>413</v>
      </c>
      <c r="M81">
        <v>935</v>
      </c>
      <c r="N81">
        <v>45202030</v>
      </c>
      <c r="O81" t="s">
        <v>1631</v>
      </c>
      <c r="Q81" t="s">
        <v>44</v>
      </c>
      <c r="R81" t="s">
        <v>45</v>
      </c>
      <c r="S81" t="s">
        <v>45</v>
      </c>
      <c r="W81" t="s">
        <v>46</v>
      </c>
      <c r="X81">
        <v>1084</v>
      </c>
      <c r="Y81">
        <v>7.7684987376200002E-3</v>
      </c>
      <c r="Z81">
        <v>744912000</v>
      </c>
      <c r="AA81">
        <v>6272943157.8955803</v>
      </c>
      <c r="AB81">
        <v>1</v>
      </c>
      <c r="AC81">
        <v>1</v>
      </c>
      <c r="AF81">
        <v>744912000</v>
      </c>
      <c r="AG81">
        <v>6272943157.8955803</v>
      </c>
      <c r="AH81">
        <v>6.0352677322002897E-4</v>
      </c>
    </row>
    <row r="82" spans="1:34" x14ac:dyDescent="0.25">
      <c r="A82" t="s">
        <v>86</v>
      </c>
      <c r="B82" t="s">
        <v>85</v>
      </c>
      <c r="C82" t="s">
        <v>1626</v>
      </c>
      <c r="D82">
        <v>20220601</v>
      </c>
      <c r="E82" t="s">
        <v>532</v>
      </c>
      <c r="F82" t="s">
        <v>533</v>
      </c>
      <c r="G82" t="s">
        <v>534</v>
      </c>
      <c r="I82" t="s">
        <v>535</v>
      </c>
      <c r="J82">
        <v>6747204</v>
      </c>
      <c r="K82">
        <v>6963</v>
      </c>
      <c r="L82" t="s">
        <v>536</v>
      </c>
      <c r="M82">
        <v>65678</v>
      </c>
      <c r="N82">
        <v>45301020</v>
      </c>
      <c r="O82" t="s">
        <v>1628</v>
      </c>
      <c r="Q82" t="s">
        <v>44</v>
      </c>
      <c r="R82" t="s">
        <v>45</v>
      </c>
      <c r="S82" t="s">
        <v>45</v>
      </c>
      <c r="W82" t="s">
        <v>46</v>
      </c>
      <c r="X82">
        <v>10620</v>
      </c>
      <c r="Y82">
        <v>7.7684987376200002E-3</v>
      </c>
      <c r="Z82">
        <v>103000000</v>
      </c>
      <c r="AA82">
        <v>8497650029.1330099</v>
      </c>
      <c r="AB82">
        <v>0.85</v>
      </c>
      <c r="AC82">
        <v>1</v>
      </c>
      <c r="AF82">
        <v>87550000</v>
      </c>
      <c r="AG82">
        <v>7223002524.7630596</v>
      </c>
      <c r="AH82">
        <v>6.9493303175296203E-4</v>
      </c>
    </row>
    <row r="83" spans="1:34" x14ac:dyDescent="0.25">
      <c r="A83" t="s">
        <v>86</v>
      </c>
      <c r="B83" t="s">
        <v>85</v>
      </c>
      <c r="C83" t="s">
        <v>1626</v>
      </c>
      <c r="D83">
        <v>20220601</v>
      </c>
      <c r="E83" t="s">
        <v>414</v>
      </c>
      <c r="F83" t="s">
        <v>415</v>
      </c>
      <c r="G83" t="s">
        <v>416</v>
      </c>
      <c r="H83">
        <v>776696106</v>
      </c>
      <c r="I83" t="s">
        <v>417</v>
      </c>
      <c r="J83">
        <v>2749602</v>
      </c>
      <c r="K83" t="s">
        <v>418</v>
      </c>
      <c r="L83">
        <v>2492501</v>
      </c>
      <c r="M83">
        <v>8745</v>
      </c>
      <c r="N83">
        <v>45103010</v>
      </c>
      <c r="O83" t="s">
        <v>1627</v>
      </c>
      <c r="Q83" t="s">
        <v>37</v>
      </c>
      <c r="R83" t="s">
        <v>38</v>
      </c>
      <c r="S83" t="s">
        <v>38</v>
      </c>
      <c r="W83" t="s">
        <v>39</v>
      </c>
      <c r="X83">
        <v>442.44</v>
      </c>
      <c r="Y83">
        <v>1</v>
      </c>
      <c r="Z83">
        <v>105485000</v>
      </c>
      <c r="AA83">
        <v>46670783400</v>
      </c>
      <c r="AB83">
        <v>1</v>
      </c>
      <c r="AC83">
        <v>1</v>
      </c>
      <c r="AF83">
        <v>105485000</v>
      </c>
      <c r="AG83">
        <v>46670783400</v>
      </c>
      <c r="AH83">
        <v>4.4902474962808803E-3</v>
      </c>
    </row>
    <row r="84" spans="1:34" x14ac:dyDescent="0.25">
      <c r="A84" t="s">
        <v>86</v>
      </c>
      <c r="B84" t="s">
        <v>85</v>
      </c>
      <c r="C84" t="s">
        <v>1626</v>
      </c>
      <c r="D84">
        <v>20220601</v>
      </c>
      <c r="E84" t="s">
        <v>507</v>
      </c>
      <c r="F84" t="s">
        <v>508</v>
      </c>
      <c r="G84" t="s">
        <v>509</v>
      </c>
      <c r="I84" t="s">
        <v>510</v>
      </c>
      <c r="J84">
        <v>4846288</v>
      </c>
      <c r="K84" t="s">
        <v>511</v>
      </c>
      <c r="L84" t="s">
        <v>512</v>
      </c>
      <c r="M84">
        <v>3451</v>
      </c>
      <c r="N84">
        <v>45103010</v>
      </c>
      <c r="O84" t="s">
        <v>1627</v>
      </c>
      <c r="Q84" t="s">
        <v>42</v>
      </c>
      <c r="R84" t="s">
        <v>43</v>
      </c>
      <c r="S84" t="s">
        <v>43</v>
      </c>
      <c r="W84" t="s">
        <v>36</v>
      </c>
      <c r="X84">
        <v>92.79</v>
      </c>
      <c r="Y84">
        <v>1.0734999999999999</v>
      </c>
      <c r="Z84">
        <v>1228504000</v>
      </c>
      <c r="AA84">
        <v>122371363292.75999</v>
      </c>
      <c r="AB84">
        <v>0.89</v>
      </c>
      <c r="AC84">
        <v>1</v>
      </c>
      <c r="AF84">
        <v>1093368560</v>
      </c>
      <c r="AG84">
        <v>108910513330.556</v>
      </c>
      <c r="AH84">
        <v>1.04784004932986E-2</v>
      </c>
    </row>
    <row r="85" spans="1:34" x14ac:dyDescent="0.25">
      <c r="A85" t="s">
        <v>86</v>
      </c>
      <c r="B85" t="s">
        <v>85</v>
      </c>
      <c r="C85" t="s">
        <v>1626</v>
      </c>
      <c r="D85">
        <v>20220601</v>
      </c>
      <c r="E85" t="s">
        <v>555</v>
      </c>
      <c r="F85" t="s">
        <v>556</v>
      </c>
      <c r="G85" t="s">
        <v>557</v>
      </c>
      <c r="I85" t="s">
        <v>558</v>
      </c>
      <c r="J85">
        <v>6450267</v>
      </c>
      <c r="K85">
        <v>660</v>
      </c>
      <c r="L85" t="s">
        <v>559</v>
      </c>
      <c r="M85">
        <v>23486</v>
      </c>
      <c r="N85">
        <v>45301020</v>
      </c>
      <c r="O85" t="s">
        <v>1628</v>
      </c>
      <c r="Q85" t="s">
        <v>78</v>
      </c>
      <c r="R85" t="s">
        <v>79</v>
      </c>
      <c r="S85" t="s">
        <v>79</v>
      </c>
      <c r="W85" t="s">
        <v>80</v>
      </c>
      <c r="X85">
        <v>108000</v>
      </c>
      <c r="Y85">
        <v>8.0510112070000003E-4</v>
      </c>
      <c r="Z85">
        <v>728002000</v>
      </c>
      <c r="AA85">
        <v>63300444415.758797</v>
      </c>
      <c r="AB85">
        <v>0.74</v>
      </c>
      <c r="AC85">
        <v>1</v>
      </c>
      <c r="AF85">
        <v>538721480</v>
      </c>
      <c r="AG85">
        <v>46842328867.661499</v>
      </c>
      <c r="AH85">
        <v>4.5067520747462501E-3</v>
      </c>
    </row>
    <row r="86" spans="1:34" x14ac:dyDescent="0.25">
      <c r="A86" t="s">
        <v>86</v>
      </c>
      <c r="B86" t="s">
        <v>85</v>
      </c>
      <c r="C86" t="s">
        <v>1626</v>
      </c>
      <c r="D86">
        <v>20220601</v>
      </c>
      <c r="E86" t="s">
        <v>513</v>
      </c>
      <c r="F86" t="s">
        <v>514</v>
      </c>
      <c r="G86" t="s">
        <v>515</v>
      </c>
      <c r="I86" t="s">
        <v>516</v>
      </c>
      <c r="J86">
        <v>5962343</v>
      </c>
      <c r="K86" t="s">
        <v>517</v>
      </c>
      <c r="L86" t="s">
        <v>518</v>
      </c>
      <c r="M86">
        <v>37150</v>
      </c>
      <c r="N86">
        <v>45301020</v>
      </c>
      <c r="O86" t="s">
        <v>1628</v>
      </c>
      <c r="Q86" t="s">
        <v>50</v>
      </c>
      <c r="R86" t="s">
        <v>51</v>
      </c>
      <c r="S86" t="s">
        <v>51</v>
      </c>
      <c r="W86" t="s">
        <v>36</v>
      </c>
      <c r="X86">
        <v>37.185000000000002</v>
      </c>
      <c r="Y86">
        <v>1.0734999999999999</v>
      </c>
      <c r="Z86">
        <v>911277000</v>
      </c>
      <c r="AA86">
        <v>36376444135.5075</v>
      </c>
      <c r="AB86">
        <v>0.72</v>
      </c>
      <c r="AC86">
        <v>1</v>
      </c>
      <c r="AF86">
        <v>656119440</v>
      </c>
      <c r="AG86">
        <v>26191039777.565399</v>
      </c>
      <c r="AH86">
        <v>2.51986879625007E-3</v>
      </c>
    </row>
    <row r="87" spans="1:34" x14ac:dyDescent="0.25">
      <c r="A87" t="s">
        <v>86</v>
      </c>
      <c r="B87" t="s">
        <v>85</v>
      </c>
      <c r="C87" t="s">
        <v>1626</v>
      </c>
      <c r="D87">
        <v>20220601</v>
      </c>
      <c r="E87" t="s">
        <v>321</v>
      </c>
      <c r="F87" t="s">
        <v>322</v>
      </c>
      <c r="G87" t="s">
        <v>323</v>
      </c>
      <c r="I87" t="s">
        <v>324</v>
      </c>
      <c r="J87" t="s">
        <v>325</v>
      </c>
      <c r="K87" t="s">
        <v>326</v>
      </c>
      <c r="L87" t="s">
        <v>327</v>
      </c>
      <c r="M87">
        <v>7275</v>
      </c>
      <c r="N87">
        <v>45103010</v>
      </c>
      <c r="O87" t="s">
        <v>1627</v>
      </c>
      <c r="Q87" t="s">
        <v>52</v>
      </c>
      <c r="R87" t="s">
        <v>53</v>
      </c>
      <c r="S87" t="s">
        <v>53</v>
      </c>
      <c r="W87" t="s">
        <v>54</v>
      </c>
      <c r="X87">
        <v>6.5659999999999998</v>
      </c>
      <c r="Y87">
        <v>1.2602500000000001</v>
      </c>
      <c r="Z87">
        <v>1120789000</v>
      </c>
      <c r="AA87">
        <v>9274306498.3834991</v>
      </c>
      <c r="AB87">
        <v>1</v>
      </c>
      <c r="AC87">
        <v>1</v>
      </c>
      <c r="AF87">
        <v>1120789000</v>
      </c>
      <c r="AG87">
        <v>9274306498.3834991</v>
      </c>
      <c r="AH87">
        <v>8.9229124733543699E-4</v>
      </c>
    </row>
    <row r="88" spans="1:34" x14ac:dyDescent="0.25">
      <c r="A88" t="s">
        <v>86</v>
      </c>
      <c r="B88" t="s">
        <v>85</v>
      </c>
      <c r="C88" t="s">
        <v>1626</v>
      </c>
      <c r="D88">
        <v>20220601</v>
      </c>
      <c r="E88" t="s">
        <v>212</v>
      </c>
      <c r="F88" t="s">
        <v>213</v>
      </c>
      <c r="G88" t="s">
        <v>214</v>
      </c>
      <c r="H88" t="s">
        <v>215</v>
      </c>
      <c r="I88" t="s">
        <v>216</v>
      </c>
      <c r="J88">
        <v>2310525</v>
      </c>
      <c r="K88" t="s">
        <v>217</v>
      </c>
      <c r="L88">
        <v>15785501</v>
      </c>
      <c r="M88">
        <v>41916</v>
      </c>
      <c r="N88">
        <v>45103010</v>
      </c>
      <c r="O88" t="s">
        <v>1627</v>
      </c>
      <c r="Q88" t="s">
        <v>37</v>
      </c>
      <c r="R88" t="s">
        <v>38</v>
      </c>
      <c r="S88" t="s">
        <v>38</v>
      </c>
      <c r="W88" t="s">
        <v>39</v>
      </c>
      <c r="X88">
        <v>160.24</v>
      </c>
      <c r="Y88">
        <v>1</v>
      </c>
      <c r="Z88">
        <v>985000000</v>
      </c>
      <c r="AA88">
        <v>157836400000</v>
      </c>
      <c r="AB88">
        <v>1</v>
      </c>
      <c r="AC88">
        <v>1</v>
      </c>
      <c r="AF88">
        <v>985000000</v>
      </c>
      <c r="AG88">
        <v>157836400000</v>
      </c>
      <c r="AH88">
        <v>1.51856139599745E-2</v>
      </c>
    </row>
    <row r="89" spans="1:34" x14ac:dyDescent="0.25">
      <c r="A89" t="s">
        <v>86</v>
      </c>
      <c r="B89" t="s">
        <v>85</v>
      </c>
      <c r="C89" t="s">
        <v>1626</v>
      </c>
      <c r="D89">
        <v>20220601</v>
      </c>
      <c r="E89" t="s">
        <v>783</v>
      </c>
      <c r="F89" t="s">
        <v>784</v>
      </c>
      <c r="G89" t="s">
        <v>785</v>
      </c>
      <c r="I89" t="s">
        <v>786</v>
      </c>
      <c r="J89">
        <v>6771720</v>
      </c>
      <c r="K89">
        <v>5930</v>
      </c>
      <c r="L89" t="s">
        <v>787</v>
      </c>
      <c r="M89">
        <v>6439</v>
      </c>
      <c r="N89">
        <v>45202030</v>
      </c>
      <c r="O89" t="s">
        <v>1631</v>
      </c>
      <c r="Q89" t="s">
        <v>78</v>
      </c>
      <c r="R89" t="s">
        <v>79</v>
      </c>
      <c r="S89" t="s">
        <v>79</v>
      </c>
      <c r="W89" t="s">
        <v>80</v>
      </c>
      <c r="X89">
        <v>67400</v>
      </c>
      <c r="Y89">
        <v>8.0510112070000003E-4</v>
      </c>
      <c r="Z89">
        <v>5969783000</v>
      </c>
      <c r="AA89">
        <v>323943203497.05298</v>
      </c>
      <c r="AB89">
        <v>0.86</v>
      </c>
      <c r="AC89">
        <v>1</v>
      </c>
      <c r="AF89">
        <v>5134013380</v>
      </c>
      <c r="AG89">
        <v>278591155007.46503</v>
      </c>
      <c r="AH89">
        <v>2.6803561995881801E-2</v>
      </c>
    </row>
    <row r="90" spans="1:34" x14ac:dyDescent="0.25">
      <c r="A90" t="s">
        <v>86</v>
      </c>
      <c r="B90" t="s">
        <v>85</v>
      </c>
      <c r="C90" t="s">
        <v>1626</v>
      </c>
      <c r="D90">
        <v>20220601</v>
      </c>
      <c r="E90" t="s">
        <v>721</v>
      </c>
      <c r="F90" t="s">
        <v>722</v>
      </c>
      <c r="G90" t="s">
        <v>723</v>
      </c>
      <c r="I90" t="s">
        <v>724</v>
      </c>
      <c r="J90">
        <v>6773812</v>
      </c>
      <c r="K90">
        <v>5935</v>
      </c>
      <c r="L90" t="s">
        <v>725</v>
      </c>
      <c r="M90">
        <v>13906</v>
      </c>
      <c r="N90">
        <v>45202030</v>
      </c>
      <c r="O90" t="s">
        <v>1631</v>
      </c>
      <c r="Q90" t="s">
        <v>78</v>
      </c>
      <c r="R90" t="s">
        <v>79</v>
      </c>
      <c r="S90" t="s">
        <v>79</v>
      </c>
      <c r="W90" t="s">
        <v>80</v>
      </c>
      <c r="X90">
        <v>60700</v>
      </c>
      <c r="Y90">
        <v>8.0510112070000003E-4</v>
      </c>
      <c r="Z90">
        <v>822887000</v>
      </c>
      <c r="AA90">
        <v>40214189826.704201</v>
      </c>
      <c r="AB90">
        <v>1</v>
      </c>
      <c r="AC90">
        <v>1</v>
      </c>
      <c r="AF90">
        <v>822887000</v>
      </c>
      <c r="AG90">
        <v>40214189826.704201</v>
      </c>
      <c r="AH90">
        <v>3.86905151423541E-3</v>
      </c>
    </row>
    <row r="91" spans="1:34" x14ac:dyDescent="0.25">
      <c r="A91" t="s">
        <v>86</v>
      </c>
      <c r="B91" t="s">
        <v>85</v>
      </c>
      <c r="C91" t="s">
        <v>1626</v>
      </c>
      <c r="D91">
        <v>20220601</v>
      </c>
      <c r="E91" t="s">
        <v>311</v>
      </c>
      <c r="F91" t="s">
        <v>312</v>
      </c>
      <c r="G91" t="s">
        <v>313</v>
      </c>
      <c r="I91" t="s">
        <v>314</v>
      </c>
      <c r="J91">
        <v>6771645</v>
      </c>
      <c r="K91">
        <v>6400</v>
      </c>
      <c r="L91" t="s">
        <v>315</v>
      </c>
      <c r="M91">
        <v>6438</v>
      </c>
      <c r="N91">
        <v>45203015</v>
      </c>
      <c r="O91" t="s">
        <v>1622</v>
      </c>
      <c r="Q91" t="s">
        <v>78</v>
      </c>
      <c r="R91" t="s">
        <v>79</v>
      </c>
      <c r="S91" t="s">
        <v>79</v>
      </c>
      <c r="W91" t="s">
        <v>80</v>
      </c>
      <c r="X91">
        <v>575000</v>
      </c>
      <c r="Y91">
        <v>8.0510112070000003E-4</v>
      </c>
      <c r="Z91">
        <v>68765000</v>
      </c>
      <c r="AA91">
        <v>31833597674.837898</v>
      </c>
      <c r="AB91">
        <v>0.8</v>
      </c>
      <c r="AC91">
        <v>1</v>
      </c>
      <c r="AF91">
        <v>55012000</v>
      </c>
      <c r="AG91">
        <v>25466878139.8703</v>
      </c>
      <c r="AH91">
        <v>2.4501964071518599E-3</v>
      </c>
    </row>
    <row r="92" spans="1:34" x14ac:dyDescent="0.25">
      <c r="A92" t="s">
        <v>86</v>
      </c>
      <c r="B92" t="s">
        <v>85</v>
      </c>
      <c r="C92" t="s">
        <v>1626</v>
      </c>
      <c r="D92">
        <v>20220601</v>
      </c>
      <c r="E92" t="s">
        <v>580</v>
      </c>
      <c r="F92" t="s">
        <v>581</v>
      </c>
      <c r="G92" t="s">
        <v>582</v>
      </c>
      <c r="H92" t="s">
        <v>583</v>
      </c>
      <c r="I92" t="s">
        <v>584</v>
      </c>
      <c r="J92" t="s">
        <v>585</v>
      </c>
      <c r="K92" t="s">
        <v>586</v>
      </c>
      <c r="L92">
        <v>15093701</v>
      </c>
      <c r="M92">
        <v>37846</v>
      </c>
      <c r="N92">
        <v>45202030</v>
      </c>
      <c r="O92" t="s">
        <v>1631</v>
      </c>
      <c r="Q92" t="s">
        <v>65</v>
      </c>
      <c r="R92" t="s">
        <v>38</v>
      </c>
      <c r="S92" t="s">
        <v>38</v>
      </c>
      <c r="W92" t="s">
        <v>39</v>
      </c>
      <c r="X92">
        <v>84.67</v>
      </c>
      <c r="Y92">
        <v>1</v>
      </c>
      <c r="Z92">
        <v>218898000</v>
      </c>
      <c r="AA92">
        <v>18534093660</v>
      </c>
      <c r="AB92">
        <v>0.92</v>
      </c>
      <c r="AC92">
        <v>1</v>
      </c>
      <c r="AF92">
        <v>201386160</v>
      </c>
      <c r="AG92">
        <v>17051366167.200001</v>
      </c>
      <c r="AH92">
        <v>1.64053072741946E-3</v>
      </c>
    </row>
    <row r="93" spans="1:34" x14ac:dyDescent="0.25">
      <c r="A93" t="s">
        <v>86</v>
      </c>
      <c r="B93" t="s">
        <v>85</v>
      </c>
      <c r="C93" t="s">
        <v>1626</v>
      </c>
      <c r="D93">
        <v>20220601</v>
      </c>
      <c r="E93" t="s">
        <v>162</v>
      </c>
      <c r="F93" t="s">
        <v>163</v>
      </c>
      <c r="G93" t="s">
        <v>164</v>
      </c>
      <c r="H93" t="s">
        <v>165</v>
      </c>
      <c r="I93" t="s">
        <v>166</v>
      </c>
      <c r="J93" t="s">
        <v>167</v>
      </c>
      <c r="K93" t="s">
        <v>168</v>
      </c>
      <c r="L93">
        <v>17100701</v>
      </c>
      <c r="M93">
        <v>304846</v>
      </c>
      <c r="N93">
        <v>45103020</v>
      </c>
      <c r="O93" t="s">
        <v>1627</v>
      </c>
      <c r="Q93" t="s">
        <v>37</v>
      </c>
      <c r="R93" t="s">
        <v>38</v>
      </c>
      <c r="S93" t="s">
        <v>38</v>
      </c>
      <c r="W93" t="s">
        <v>39</v>
      </c>
      <c r="X93">
        <v>467.47</v>
      </c>
      <c r="Y93">
        <v>1</v>
      </c>
      <c r="Z93">
        <v>200000000</v>
      </c>
      <c r="AA93">
        <v>93494000000</v>
      </c>
      <c r="AB93">
        <v>1</v>
      </c>
      <c r="AC93">
        <v>1</v>
      </c>
      <c r="AF93">
        <v>200000000</v>
      </c>
      <c r="AG93">
        <v>93494000000</v>
      </c>
      <c r="AH93">
        <v>8.9951607586960906E-3</v>
      </c>
    </row>
    <row r="94" spans="1:34" x14ac:dyDescent="0.25">
      <c r="A94" t="s">
        <v>86</v>
      </c>
      <c r="B94" t="s">
        <v>85</v>
      </c>
      <c r="C94" t="s">
        <v>1626</v>
      </c>
      <c r="D94">
        <v>20220601</v>
      </c>
      <c r="E94" t="s">
        <v>697</v>
      </c>
      <c r="F94" t="s">
        <v>698</v>
      </c>
      <c r="G94" t="s">
        <v>699</v>
      </c>
      <c r="H94" t="s">
        <v>700</v>
      </c>
      <c r="I94" t="s">
        <v>701</v>
      </c>
      <c r="J94" t="s">
        <v>702</v>
      </c>
      <c r="K94" t="s">
        <v>703</v>
      </c>
      <c r="L94" t="s">
        <v>704</v>
      </c>
      <c r="M94">
        <v>485807</v>
      </c>
      <c r="N94">
        <v>45102030</v>
      </c>
      <c r="O94" t="s">
        <v>1629</v>
      </c>
      <c r="Q94" t="s">
        <v>55</v>
      </c>
      <c r="R94" t="s">
        <v>56</v>
      </c>
      <c r="S94" t="s">
        <v>56</v>
      </c>
      <c r="W94" t="s">
        <v>57</v>
      </c>
      <c r="X94">
        <v>474.85</v>
      </c>
      <c r="Y94">
        <v>0.79042010828755005</v>
      </c>
      <c r="Z94">
        <v>113994000</v>
      </c>
      <c r="AA94">
        <v>42785480693.988503</v>
      </c>
      <c r="AB94">
        <v>1</v>
      </c>
      <c r="AC94">
        <v>1</v>
      </c>
      <c r="AF94">
        <v>113994000</v>
      </c>
      <c r="AG94">
        <v>42785480693.988503</v>
      </c>
      <c r="AH94">
        <v>4.1164382418178201E-3</v>
      </c>
    </row>
    <row r="95" spans="1:34" x14ac:dyDescent="0.25">
      <c r="A95" t="s">
        <v>86</v>
      </c>
      <c r="B95" t="s">
        <v>85</v>
      </c>
      <c r="C95" t="s">
        <v>1626</v>
      </c>
      <c r="D95">
        <v>20220601</v>
      </c>
      <c r="E95" t="s">
        <v>1643</v>
      </c>
      <c r="F95" t="s">
        <v>1644</v>
      </c>
      <c r="G95" t="s">
        <v>1645</v>
      </c>
      <c r="I95" t="s">
        <v>1646</v>
      </c>
      <c r="J95" t="s">
        <v>1647</v>
      </c>
      <c r="K95" t="s">
        <v>1648</v>
      </c>
      <c r="L95" t="s">
        <v>1649</v>
      </c>
      <c r="M95">
        <v>681652</v>
      </c>
      <c r="N95">
        <v>45103010</v>
      </c>
      <c r="O95" t="s">
        <v>1627</v>
      </c>
      <c r="Q95" t="s">
        <v>60</v>
      </c>
      <c r="R95" t="s">
        <v>61</v>
      </c>
      <c r="S95" t="s">
        <v>61</v>
      </c>
      <c r="W95" t="s">
        <v>62</v>
      </c>
      <c r="X95">
        <v>47.17</v>
      </c>
      <c r="Y95">
        <v>0.10235728835072</v>
      </c>
      <c r="Z95">
        <v>795272000</v>
      </c>
      <c r="AA95">
        <v>3839726935.32054</v>
      </c>
      <c r="AB95">
        <v>0.86</v>
      </c>
      <c r="AC95">
        <v>1</v>
      </c>
      <c r="AF95">
        <v>683933920</v>
      </c>
      <c r="AG95">
        <v>3302165164.3756599</v>
      </c>
      <c r="AH95">
        <v>3.1770494903764099E-4</v>
      </c>
    </row>
    <row r="96" spans="1:34" x14ac:dyDescent="0.25">
      <c r="A96" t="s">
        <v>86</v>
      </c>
      <c r="B96" t="s">
        <v>85</v>
      </c>
      <c r="C96" t="s">
        <v>1626</v>
      </c>
      <c r="D96">
        <v>20220601</v>
      </c>
      <c r="E96" t="s">
        <v>136</v>
      </c>
      <c r="F96" t="s">
        <v>137</v>
      </c>
      <c r="G96" t="s">
        <v>138</v>
      </c>
      <c r="H96" t="s">
        <v>139</v>
      </c>
      <c r="I96" t="s">
        <v>140</v>
      </c>
      <c r="J96">
        <v>2961053</v>
      </c>
      <c r="K96" t="s">
        <v>141</v>
      </c>
      <c r="L96">
        <v>132701</v>
      </c>
      <c r="M96">
        <v>12420</v>
      </c>
      <c r="N96">
        <v>45301020</v>
      </c>
      <c r="O96" t="s">
        <v>1628</v>
      </c>
      <c r="Q96" t="s">
        <v>65</v>
      </c>
      <c r="R96" t="s">
        <v>38</v>
      </c>
      <c r="S96" t="s">
        <v>38</v>
      </c>
      <c r="W96" t="s">
        <v>39</v>
      </c>
      <c r="X96">
        <v>108.87</v>
      </c>
      <c r="Y96">
        <v>1</v>
      </c>
      <c r="Z96">
        <v>164006000</v>
      </c>
      <c r="AA96">
        <v>17855333220</v>
      </c>
      <c r="AB96">
        <v>1</v>
      </c>
      <c r="AC96">
        <v>1</v>
      </c>
      <c r="AF96">
        <v>164006000</v>
      </c>
      <c r="AG96">
        <v>17855333220</v>
      </c>
      <c r="AH96">
        <v>1.7178812834404999E-3</v>
      </c>
    </row>
    <row r="97" spans="1:34" x14ac:dyDescent="0.25">
      <c r="A97" t="s">
        <v>86</v>
      </c>
      <c r="B97" t="s">
        <v>85</v>
      </c>
      <c r="C97" t="s">
        <v>1626</v>
      </c>
      <c r="D97">
        <v>20220601</v>
      </c>
      <c r="E97" t="s">
        <v>542</v>
      </c>
      <c r="F97" t="s">
        <v>543</v>
      </c>
      <c r="G97" t="s">
        <v>544</v>
      </c>
      <c r="H97" t="s">
        <v>545</v>
      </c>
      <c r="I97" t="s">
        <v>546</v>
      </c>
      <c r="J97" t="s">
        <v>547</v>
      </c>
      <c r="K97" t="s">
        <v>548</v>
      </c>
      <c r="L97">
        <v>2311901</v>
      </c>
      <c r="M97">
        <v>466517</v>
      </c>
      <c r="N97">
        <v>45301010</v>
      </c>
      <c r="O97" t="s">
        <v>1628</v>
      </c>
      <c r="Q97" t="s">
        <v>65</v>
      </c>
      <c r="R97" t="s">
        <v>38</v>
      </c>
      <c r="S97" t="s">
        <v>38</v>
      </c>
      <c r="W97" t="s">
        <v>39</v>
      </c>
      <c r="X97">
        <v>272.79000000000002</v>
      </c>
      <c r="Y97">
        <v>1</v>
      </c>
      <c r="Z97">
        <v>52520000</v>
      </c>
      <c r="AA97">
        <v>14326930800</v>
      </c>
      <c r="AB97">
        <v>1</v>
      </c>
      <c r="AC97">
        <v>1</v>
      </c>
      <c r="AF97">
        <v>52520000</v>
      </c>
      <c r="AG97">
        <v>14326930800</v>
      </c>
      <c r="AH97">
        <v>1.3784097987540799E-3</v>
      </c>
    </row>
    <row r="98" spans="1:34" x14ac:dyDescent="0.25">
      <c r="A98" t="s">
        <v>86</v>
      </c>
      <c r="B98" t="s">
        <v>85</v>
      </c>
      <c r="C98" t="s">
        <v>1626</v>
      </c>
      <c r="D98">
        <v>20220601</v>
      </c>
      <c r="E98" t="s">
        <v>240</v>
      </c>
      <c r="F98" t="s">
        <v>241</v>
      </c>
      <c r="G98" t="s">
        <v>242</v>
      </c>
      <c r="H98">
        <v>871607107</v>
      </c>
      <c r="I98" t="s">
        <v>243</v>
      </c>
      <c r="J98">
        <v>2867719</v>
      </c>
      <c r="K98" t="s">
        <v>244</v>
      </c>
      <c r="L98">
        <v>2497501</v>
      </c>
      <c r="M98">
        <v>8782</v>
      </c>
      <c r="N98">
        <v>45103010</v>
      </c>
      <c r="O98" t="s">
        <v>1627</v>
      </c>
      <c r="Q98" t="s">
        <v>65</v>
      </c>
      <c r="R98" t="s">
        <v>38</v>
      </c>
      <c r="S98" t="s">
        <v>38</v>
      </c>
      <c r="W98" t="s">
        <v>39</v>
      </c>
      <c r="X98">
        <v>319.2</v>
      </c>
      <c r="Y98">
        <v>1</v>
      </c>
      <c r="Z98">
        <v>153438000</v>
      </c>
      <c r="AA98">
        <v>48977409600</v>
      </c>
      <c r="AB98">
        <v>1</v>
      </c>
      <c r="AC98">
        <v>1</v>
      </c>
      <c r="AF98">
        <v>153438000</v>
      </c>
      <c r="AG98">
        <v>48977409600</v>
      </c>
      <c r="AH98">
        <v>4.7121705445964997E-3</v>
      </c>
    </row>
    <row r="99" spans="1:34" x14ac:dyDescent="0.25">
      <c r="A99" t="s">
        <v>86</v>
      </c>
      <c r="B99" t="s">
        <v>85</v>
      </c>
      <c r="C99" t="s">
        <v>1626</v>
      </c>
      <c r="D99">
        <v>20220601</v>
      </c>
      <c r="E99" t="s">
        <v>350</v>
      </c>
      <c r="F99" t="s">
        <v>351</v>
      </c>
      <c r="G99" t="s">
        <v>352</v>
      </c>
      <c r="I99" t="s">
        <v>353</v>
      </c>
      <c r="J99">
        <v>6869302</v>
      </c>
      <c r="K99">
        <v>6762</v>
      </c>
      <c r="L99" t="s">
        <v>354</v>
      </c>
      <c r="M99">
        <v>1125</v>
      </c>
      <c r="N99">
        <v>45203015</v>
      </c>
      <c r="O99" t="s">
        <v>1621</v>
      </c>
      <c r="Q99" t="s">
        <v>44</v>
      </c>
      <c r="R99" t="s">
        <v>45</v>
      </c>
      <c r="S99" t="s">
        <v>45</v>
      </c>
      <c r="W99" t="s">
        <v>46</v>
      </c>
      <c r="X99">
        <v>4465</v>
      </c>
      <c r="Y99">
        <v>7.7684987376200002E-3</v>
      </c>
      <c r="Z99">
        <v>388772000</v>
      </c>
      <c r="AA99">
        <v>13485080442.8062</v>
      </c>
      <c r="AB99">
        <v>1</v>
      </c>
      <c r="AC99">
        <v>1</v>
      </c>
      <c r="AF99">
        <v>388772000</v>
      </c>
      <c r="AG99">
        <v>13485080442.8062</v>
      </c>
      <c r="AH99">
        <v>1.29741444827465E-3</v>
      </c>
    </row>
    <row r="100" spans="1:34" x14ac:dyDescent="0.25">
      <c r="A100" t="s">
        <v>86</v>
      </c>
      <c r="B100" t="s">
        <v>85</v>
      </c>
      <c r="C100" t="s">
        <v>1626</v>
      </c>
      <c r="D100">
        <v>20220601</v>
      </c>
      <c r="E100" t="s">
        <v>644</v>
      </c>
      <c r="F100" t="s">
        <v>645</v>
      </c>
      <c r="G100" t="s">
        <v>646</v>
      </c>
      <c r="H100" t="s">
        <v>647</v>
      </c>
      <c r="I100" t="s">
        <v>648</v>
      </c>
      <c r="J100" t="s">
        <v>649</v>
      </c>
      <c r="K100" t="s">
        <v>650</v>
      </c>
      <c r="L100">
        <v>17726702</v>
      </c>
      <c r="M100">
        <v>44598</v>
      </c>
      <c r="N100">
        <v>45203020</v>
      </c>
      <c r="O100" t="s">
        <v>1621</v>
      </c>
      <c r="Q100" t="s">
        <v>37</v>
      </c>
      <c r="R100" t="s">
        <v>38</v>
      </c>
      <c r="S100" t="s">
        <v>38</v>
      </c>
      <c r="W100" t="s">
        <v>39</v>
      </c>
      <c r="X100">
        <v>129.38999999999999</v>
      </c>
      <c r="Y100">
        <v>1</v>
      </c>
      <c r="Z100">
        <v>325575000</v>
      </c>
      <c r="AA100">
        <v>42126149250</v>
      </c>
      <c r="AB100">
        <v>1</v>
      </c>
      <c r="AC100">
        <v>1</v>
      </c>
      <c r="AF100">
        <v>325575000</v>
      </c>
      <c r="AG100">
        <v>42126149250</v>
      </c>
      <c r="AH100">
        <v>4.0530032370908802E-3</v>
      </c>
    </row>
    <row r="101" spans="1:34" x14ac:dyDescent="0.25">
      <c r="A101" t="s">
        <v>86</v>
      </c>
      <c r="B101" t="s">
        <v>85</v>
      </c>
      <c r="C101" t="s">
        <v>1626</v>
      </c>
      <c r="D101">
        <v>20220601</v>
      </c>
      <c r="E101" t="s">
        <v>277</v>
      </c>
      <c r="F101" t="s">
        <v>278</v>
      </c>
      <c r="G101" t="s">
        <v>279</v>
      </c>
      <c r="I101" t="s">
        <v>280</v>
      </c>
      <c r="J101">
        <v>6889106</v>
      </c>
      <c r="K101">
        <v>2330</v>
      </c>
      <c r="L101" t="s">
        <v>281</v>
      </c>
      <c r="M101">
        <v>11763</v>
      </c>
      <c r="N101">
        <v>45301020</v>
      </c>
      <c r="O101" t="s">
        <v>1628</v>
      </c>
      <c r="Q101" t="s">
        <v>82</v>
      </c>
      <c r="R101" t="s">
        <v>83</v>
      </c>
      <c r="S101" t="s">
        <v>83</v>
      </c>
      <c r="W101" t="s">
        <v>84</v>
      </c>
      <c r="X101">
        <v>560</v>
      </c>
      <c r="Y101">
        <v>3.4441191665229999E-2</v>
      </c>
      <c r="Z101">
        <v>25930380000</v>
      </c>
      <c r="AA101">
        <v>500120985018.05798</v>
      </c>
      <c r="AB101">
        <v>0.73</v>
      </c>
      <c r="AC101">
        <v>1</v>
      </c>
      <c r="AF101">
        <v>18929177400</v>
      </c>
      <c r="AG101">
        <v>365088319063.18201</v>
      </c>
      <c r="AH101">
        <v>3.5125549458740198E-2</v>
      </c>
    </row>
    <row r="102" spans="1:34" x14ac:dyDescent="0.25">
      <c r="A102" t="s">
        <v>86</v>
      </c>
      <c r="B102" t="s">
        <v>85</v>
      </c>
      <c r="C102" t="s">
        <v>1626</v>
      </c>
      <c r="D102">
        <v>20220601</v>
      </c>
      <c r="E102" t="s">
        <v>497</v>
      </c>
      <c r="F102" t="s">
        <v>498</v>
      </c>
      <c r="G102" t="s">
        <v>499</v>
      </c>
      <c r="H102">
        <v>879360105</v>
      </c>
      <c r="I102" t="s">
        <v>500</v>
      </c>
      <c r="J102">
        <v>2503477</v>
      </c>
      <c r="K102" t="s">
        <v>501</v>
      </c>
      <c r="L102">
        <v>12672101</v>
      </c>
      <c r="M102">
        <v>29332</v>
      </c>
      <c r="N102">
        <v>45203010</v>
      </c>
      <c r="O102" t="s">
        <v>1622</v>
      </c>
      <c r="Q102" t="s">
        <v>37</v>
      </c>
      <c r="R102" t="s">
        <v>38</v>
      </c>
      <c r="S102" t="s">
        <v>38</v>
      </c>
      <c r="W102" t="s">
        <v>39</v>
      </c>
      <c r="X102">
        <v>405.15</v>
      </c>
      <c r="Y102">
        <v>1</v>
      </c>
      <c r="Z102">
        <v>46655000</v>
      </c>
      <c r="AA102">
        <v>18902273250</v>
      </c>
      <c r="AB102">
        <v>1</v>
      </c>
      <c r="AC102">
        <v>1</v>
      </c>
      <c r="AF102">
        <v>46655000</v>
      </c>
      <c r="AG102">
        <v>18902273250</v>
      </c>
      <c r="AH102">
        <v>1.81860853732379E-3</v>
      </c>
    </row>
    <row r="103" spans="1:34" x14ac:dyDescent="0.25">
      <c r="A103" t="s">
        <v>86</v>
      </c>
      <c r="B103" t="s">
        <v>85</v>
      </c>
      <c r="C103" t="s">
        <v>1626</v>
      </c>
      <c r="D103">
        <v>20220601</v>
      </c>
      <c r="E103" t="s">
        <v>271</v>
      </c>
      <c r="F103" t="s">
        <v>272</v>
      </c>
      <c r="G103" t="s">
        <v>273</v>
      </c>
      <c r="I103" t="s">
        <v>274</v>
      </c>
      <c r="J103">
        <v>7147892</v>
      </c>
      <c r="K103" t="s">
        <v>275</v>
      </c>
      <c r="L103" t="s">
        <v>276</v>
      </c>
      <c r="M103">
        <v>34905</v>
      </c>
      <c r="N103">
        <v>45103010</v>
      </c>
      <c r="O103" t="s">
        <v>1627</v>
      </c>
      <c r="Q103" t="s">
        <v>47</v>
      </c>
      <c r="R103" t="s">
        <v>48</v>
      </c>
      <c r="S103" t="s">
        <v>48</v>
      </c>
      <c r="W103" t="s">
        <v>49</v>
      </c>
      <c r="X103">
        <v>93.16</v>
      </c>
      <c r="Y103">
        <v>1.0421008753647401</v>
      </c>
      <c r="Z103">
        <v>74742000</v>
      </c>
      <c r="AA103">
        <v>7256111629.8458004</v>
      </c>
      <c r="AB103">
        <v>0.9</v>
      </c>
      <c r="AC103">
        <v>1</v>
      </c>
      <c r="AF103">
        <v>67267800</v>
      </c>
      <c r="AG103">
        <v>6530500466.8612204</v>
      </c>
      <c r="AH103">
        <v>6.2830664571155901E-4</v>
      </c>
    </row>
    <row r="104" spans="1:34" x14ac:dyDescent="0.25">
      <c r="A104" t="s">
        <v>86</v>
      </c>
      <c r="B104" t="s">
        <v>85</v>
      </c>
      <c r="C104" t="s">
        <v>1626</v>
      </c>
      <c r="D104">
        <v>20220601</v>
      </c>
      <c r="E104" t="s">
        <v>131</v>
      </c>
      <c r="F104" t="s">
        <v>132</v>
      </c>
      <c r="G104" t="s">
        <v>133</v>
      </c>
      <c r="H104">
        <v>880770102</v>
      </c>
      <c r="I104" t="s">
        <v>134</v>
      </c>
      <c r="J104">
        <v>2884183</v>
      </c>
      <c r="K104" t="s">
        <v>135</v>
      </c>
      <c r="L104">
        <v>1045301</v>
      </c>
      <c r="M104">
        <v>4598</v>
      </c>
      <c r="N104">
        <v>45301010</v>
      </c>
      <c r="O104" t="s">
        <v>1628</v>
      </c>
      <c r="Q104" t="s">
        <v>65</v>
      </c>
      <c r="R104" t="s">
        <v>38</v>
      </c>
      <c r="S104" t="s">
        <v>38</v>
      </c>
      <c r="W104" t="s">
        <v>39</v>
      </c>
      <c r="X104">
        <v>109.26</v>
      </c>
      <c r="Y104">
        <v>1</v>
      </c>
      <c r="Z104">
        <v>163004000</v>
      </c>
      <c r="AA104">
        <v>17809817040</v>
      </c>
      <c r="AB104">
        <v>1</v>
      </c>
      <c r="AC104">
        <v>1</v>
      </c>
      <c r="AF104">
        <v>163004000</v>
      </c>
      <c r="AG104">
        <v>17809817040</v>
      </c>
      <c r="AH104">
        <v>1.7135021216095601E-3</v>
      </c>
    </row>
    <row r="105" spans="1:34" x14ac:dyDescent="0.25">
      <c r="A105" t="s">
        <v>86</v>
      </c>
      <c r="B105" t="s">
        <v>85</v>
      </c>
      <c r="C105" t="s">
        <v>1626</v>
      </c>
      <c r="D105">
        <v>20220601</v>
      </c>
      <c r="E105" t="s">
        <v>361</v>
      </c>
      <c r="F105" t="s">
        <v>362</v>
      </c>
      <c r="G105" t="s">
        <v>363</v>
      </c>
      <c r="H105">
        <v>882508104</v>
      </c>
      <c r="I105" t="s">
        <v>364</v>
      </c>
      <c r="J105">
        <v>2885409</v>
      </c>
      <c r="K105" t="s">
        <v>365</v>
      </c>
      <c r="L105">
        <v>1049901</v>
      </c>
      <c r="M105">
        <v>5220</v>
      </c>
      <c r="N105">
        <v>45301020</v>
      </c>
      <c r="O105" t="s">
        <v>1628</v>
      </c>
      <c r="Q105" t="s">
        <v>65</v>
      </c>
      <c r="R105" t="s">
        <v>38</v>
      </c>
      <c r="S105" t="s">
        <v>38</v>
      </c>
      <c r="W105" t="s">
        <v>39</v>
      </c>
      <c r="X105">
        <v>176.76</v>
      </c>
      <c r="Y105">
        <v>1</v>
      </c>
      <c r="Z105">
        <v>923547000</v>
      </c>
      <c r="AA105">
        <v>163246167720</v>
      </c>
      <c r="AB105">
        <v>1</v>
      </c>
      <c r="AC105">
        <v>1</v>
      </c>
      <c r="AF105">
        <v>923547000</v>
      </c>
      <c r="AG105">
        <v>163246167720</v>
      </c>
      <c r="AH105">
        <v>1.5706093673203199E-2</v>
      </c>
    </row>
    <row r="106" spans="1:34" x14ac:dyDescent="0.25">
      <c r="A106" t="s">
        <v>86</v>
      </c>
      <c r="B106" t="s">
        <v>85</v>
      </c>
      <c r="C106" t="s">
        <v>1626</v>
      </c>
      <c r="D106">
        <v>20220601</v>
      </c>
      <c r="E106" t="s">
        <v>430</v>
      </c>
      <c r="F106" t="s">
        <v>431</v>
      </c>
      <c r="G106" t="s">
        <v>432</v>
      </c>
      <c r="I106" t="s">
        <v>433</v>
      </c>
      <c r="J106">
        <v>6895675</v>
      </c>
      <c r="K106">
        <v>8035</v>
      </c>
      <c r="L106" t="s">
        <v>434</v>
      </c>
      <c r="M106">
        <v>1645</v>
      </c>
      <c r="N106">
        <v>45301010</v>
      </c>
      <c r="O106" t="s">
        <v>1628</v>
      </c>
      <c r="Q106" t="s">
        <v>44</v>
      </c>
      <c r="R106" t="s">
        <v>45</v>
      </c>
      <c r="S106" t="s">
        <v>45</v>
      </c>
      <c r="W106" t="s">
        <v>46</v>
      </c>
      <c r="X106">
        <v>58980</v>
      </c>
      <c r="Y106">
        <v>7.7684987376200002E-3</v>
      </c>
      <c r="Z106">
        <v>157211000</v>
      </c>
      <c r="AA106">
        <v>72031887978.257797</v>
      </c>
      <c r="AB106">
        <v>1</v>
      </c>
      <c r="AC106">
        <v>1</v>
      </c>
      <c r="AF106">
        <v>157211000</v>
      </c>
      <c r="AG106">
        <v>72031887978.257797</v>
      </c>
      <c r="AH106">
        <v>6.9302673125207796E-3</v>
      </c>
    </row>
    <row r="107" spans="1:34" x14ac:dyDescent="0.25">
      <c r="A107" t="s">
        <v>86</v>
      </c>
      <c r="B107" t="s">
        <v>85</v>
      </c>
      <c r="C107" t="s">
        <v>1626</v>
      </c>
      <c r="D107">
        <v>20220601</v>
      </c>
      <c r="E107" t="s">
        <v>345</v>
      </c>
      <c r="F107" t="s">
        <v>346</v>
      </c>
      <c r="G107" t="s">
        <v>347</v>
      </c>
      <c r="H107">
        <v>896239100</v>
      </c>
      <c r="I107" t="s">
        <v>348</v>
      </c>
      <c r="J107">
        <v>2903958</v>
      </c>
      <c r="K107" t="s">
        <v>349</v>
      </c>
      <c r="L107">
        <v>2281501</v>
      </c>
      <c r="M107">
        <v>5629</v>
      </c>
      <c r="N107">
        <v>45203010</v>
      </c>
      <c r="O107" t="s">
        <v>1622</v>
      </c>
      <c r="Q107" t="s">
        <v>65</v>
      </c>
      <c r="R107" t="s">
        <v>38</v>
      </c>
      <c r="S107" t="s">
        <v>38</v>
      </c>
      <c r="W107" t="s">
        <v>39</v>
      </c>
      <c r="X107">
        <v>68.05</v>
      </c>
      <c r="Y107">
        <v>1</v>
      </c>
      <c r="Z107">
        <v>251008000</v>
      </c>
      <c r="AA107">
        <v>17081094400</v>
      </c>
      <c r="AB107">
        <v>1</v>
      </c>
      <c r="AC107">
        <v>1</v>
      </c>
      <c r="AF107">
        <v>251008000</v>
      </c>
      <c r="AG107">
        <v>17081094400</v>
      </c>
      <c r="AH107">
        <v>1.6433909134539401E-3</v>
      </c>
    </row>
    <row r="108" spans="1:34" x14ac:dyDescent="0.25">
      <c r="A108" t="s">
        <v>86</v>
      </c>
      <c r="B108" t="s">
        <v>85</v>
      </c>
      <c r="C108" t="s">
        <v>1626</v>
      </c>
      <c r="D108">
        <v>20220601</v>
      </c>
      <c r="E108" t="s">
        <v>328</v>
      </c>
      <c r="F108" t="s">
        <v>329</v>
      </c>
      <c r="G108" t="s">
        <v>330</v>
      </c>
      <c r="H108">
        <v>902252105</v>
      </c>
      <c r="I108" t="s">
        <v>331</v>
      </c>
      <c r="J108">
        <v>2909644</v>
      </c>
      <c r="K108" t="s">
        <v>332</v>
      </c>
      <c r="L108">
        <v>1078901</v>
      </c>
      <c r="M108">
        <v>4766</v>
      </c>
      <c r="N108">
        <v>45103010</v>
      </c>
      <c r="O108" t="s">
        <v>1627</v>
      </c>
      <c r="Q108" t="s">
        <v>37</v>
      </c>
      <c r="R108" t="s">
        <v>38</v>
      </c>
      <c r="S108" t="s">
        <v>38</v>
      </c>
      <c r="W108" t="s">
        <v>39</v>
      </c>
      <c r="X108">
        <v>355.82</v>
      </c>
      <c r="Y108">
        <v>1</v>
      </c>
      <c r="Z108">
        <v>40976000</v>
      </c>
      <c r="AA108">
        <v>14580080320</v>
      </c>
      <c r="AB108">
        <v>1</v>
      </c>
      <c r="AC108">
        <v>1</v>
      </c>
      <c r="AF108">
        <v>40976000</v>
      </c>
      <c r="AG108">
        <v>14580080320</v>
      </c>
      <c r="AH108">
        <v>1.4027655930123901E-3</v>
      </c>
    </row>
    <row r="109" spans="1:34" x14ac:dyDescent="0.25">
      <c r="A109" t="s">
        <v>86</v>
      </c>
      <c r="B109" t="s">
        <v>85</v>
      </c>
      <c r="C109" t="s">
        <v>1626</v>
      </c>
      <c r="D109">
        <v>20220601</v>
      </c>
      <c r="E109" t="s">
        <v>763</v>
      </c>
      <c r="F109" t="s">
        <v>764</v>
      </c>
      <c r="G109" t="s">
        <v>765</v>
      </c>
      <c r="I109" t="s">
        <v>766</v>
      </c>
      <c r="J109">
        <v>6916628</v>
      </c>
      <c r="K109">
        <v>2303</v>
      </c>
      <c r="L109" t="s">
        <v>767</v>
      </c>
      <c r="M109">
        <v>6606</v>
      </c>
      <c r="N109">
        <v>45301020</v>
      </c>
      <c r="O109" t="s">
        <v>1628</v>
      </c>
      <c r="Q109" t="s">
        <v>82</v>
      </c>
      <c r="R109" t="s">
        <v>83</v>
      </c>
      <c r="S109" t="s">
        <v>83</v>
      </c>
      <c r="W109" t="s">
        <v>84</v>
      </c>
      <c r="X109">
        <v>51.4</v>
      </c>
      <c r="Y109">
        <v>3.4441191665229999E-2</v>
      </c>
      <c r="Z109">
        <v>12483248000</v>
      </c>
      <c r="AA109">
        <v>22098809960.391499</v>
      </c>
      <c r="AB109">
        <v>0.93</v>
      </c>
      <c r="AC109">
        <v>1</v>
      </c>
      <c r="AF109">
        <v>11609420640</v>
      </c>
      <c r="AG109">
        <v>20551893263.164101</v>
      </c>
      <c r="AH109">
        <v>1.9773202964652801E-3</v>
      </c>
    </row>
    <row r="110" spans="1:34" x14ac:dyDescent="0.25">
      <c r="A110" t="s">
        <v>86</v>
      </c>
      <c r="B110" t="s">
        <v>85</v>
      </c>
      <c r="C110" t="s">
        <v>1626</v>
      </c>
      <c r="D110">
        <v>20220601</v>
      </c>
      <c r="E110" t="s">
        <v>207</v>
      </c>
      <c r="F110" t="s">
        <v>208</v>
      </c>
      <c r="G110" t="s">
        <v>209</v>
      </c>
      <c r="H110" s="1">
        <v>9.2343000000000008E+106</v>
      </c>
      <c r="I110" t="s">
        <v>210</v>
      </c>
      <c r="J110">
        <v>2142922</v>
      </c>
      <c r="K110" t="s">
        <v>211</v>
      </c>
      <c r="L110">
        <v>6636801</v>
      </c>
      <c r="M110">
        <v>25118</v>
      </c>
      <c r="N110">
        <v>45102030</v>
      </c>
      <c r="O110" t="s">
        <v>1630</v>
      </c>
      <c r="Q110" t="s">
        <v>65</v>
      </c>
      <c r="R110" t="s">
        <v>38</v>
      </c>
      <c r="S110" t="s">
        <v>38</v>
      </c>
      <c r="W110" t="s">
        <v>39</v>
      </c>
      <c r="X110">
        <v>174.55</v>
      </c>
      <c r="Y110">
        <v>1</v>
      </c>
      <c r="Z110">
        <v>111078000</v>
      </c>
      <c r="AA110">
        <v>19388664900</v>
      </c>
      <c r="AB110">
        <v>0.87</v>
      </c>
      <c r="AC110">
        <v>1</v>
      </c>
      <c r="AF110">
        <v>96637860</v>
      </c>
      <c r="AG110">
        <v>16868138463</v>
      </c>
      <c r="AH110">
        <v>1.6229021881043601E-3</v>
      </c>
    </row>
    <row r="111" spans="1:34" x14ac:dyDescent="0.25">
      <c r="A111" t="s">
        <v>86</v>
      </c>
      <c r="B111" t="s">
        <v>85</v>
      </c>
      <c r="C111" t="s">
        <v>1626</v>
      </c>
      <c r="D111">
        <v>20220601</v>
      </c>
      <c r="E111" t="s">
        <v>753</v>
      </c>
      <c r="F111" t="s">
        <v>754</v>
      </c>
      <c r="G111" t="s">
        <v>755</v>
      </c>
      <c r="H111">
        <v>958102105</v>
      </c>
      <c r="I111" t="s">
        <v>756</v>
      </c>
      <c r="J111">
        <v>2954699</v>
      </c>
      <c r="K111" t="s">
        <v>757</v>
      </c>
      <c r="L111">
        <v>1139901</v>
      </c>
      <c r="M111">
        <v>4528</v>
      </c>
      <c r="N111">
        <v>45202030</v>
      </c>
      <c r="O111" t="s">
        <v>1631</v>
      </c>
      <c r="Q111" t="s">
        <v>65</v>
      </c>
      <c r="R111" t="s">
        <v>38</v>
      </c>
      <c r="S111" t="s">
        <v>38</v>
      </c>
      <c r="W111" t="s">
        <v>39</v>
      </c>
      <c r="X111">
        <v>60.69</v>
      </c>
      <c r="Y111">
        <v>1</v>
      </c>
      <c r="Z111">
        <v>312918000</v>
      </c>
      <c r="AA111">
        <v>18990993420</v>
      </c>
      <c r="AB111">
        <v>1</v>
      </c>
      <c r="AC111">
        <v>1</v>
      </c>
      <c r="AF111">
        <v>312918000</v>
      </c>
      <c r="AG111">
        <v>18990993420</v>
      </c>
      <c r="AH111">
        <v>1.8271444026380201E-3</v>
      </c>
    </row>
    <row r="112" spans="1:34" x14ac:dyDescent="0.25">
      <c r="A112" t="s">
        <v>86</v>
      </c>
      <c r="B112" t="s">
        <v>85</v>
      </c>
      <c r="C112" t="s">
        <v>1626</v>
      </c>
      <c r="D112">
        <v>20220601</v>
      </c>
      <c r="E112" t="s">
        <v>87</v>
      </c>
      <c r="F112" t="s">
        <v>88</v>
      </c>
      <c r="G112" t="s">
        <v>89</v>
      </c>
      <c r="I112" t="s">
        <v>90</v>
      </c>
      <c r="J112" t="s">
        <v>91</v>
      </c>
      <c r="K112" t="s">
        <v>92</v>
      </c>
      <c r="L112" t="s">
        <v>94</v>
      </c>
      <c r="M112">
        <v>322286</v>
      </c>
      <c r="N112">
        <v>45103010</v>
      </c>
      <c r="O112" t="s">
        <v>1627</v>
      </c>
      <c r="Q112" t="s">
        <v>72</v>
      </c>
      <c r="R112" t="s">
        <v>93</v>
      </c>
      <c r="S112" t="s">
        <v>73</v>
      </c>
      <c r="W112" t="s">
        <v>74</v>
      </c>
      <c r="X112">
        <v>89.29</v>
      </c>
      <c r="Y112">
        <v>0.71760000000000002</v>
      </c>
      <c r="Z112">
        <v>149036000</v>
      </c>
      <c r="AA112">
        <v>9549407778.1439991</v>
      </c>
      <c r="AB112">
        <v>0.87</v>
      </c>
      <c r="AC112">
        <v>1</v>
      </c>
      <c r="AF112">
        <v>129661320</v>
      </c>
      <c r="AG112">
        <v>8307984766.98528</v>
      </c>
      <c r="AH112">
        <v>7.9932036879191005E-4</v>
      </c>
    </row>
    <row r="113" spans="1:34" x14ac:dyDescent="0.25">
      <c r="A113" t="s">
        <v>86</v>
      </c>
      <c r="B113" t="s">
        <v>85</v>
      </c>
      <c r="C113" t="s">
        <v>1626</v>
      </c>
      <c r="D113">
        <v>20220601</v>
      </c>
      <c r="E113" t="s">
        <v>1650</v>
      </c>
      <c r="F113" t="s">
        <v>157</v>
      </c>
      <c r="G113" t="s">
        <v>158</v>
      </c>
      <c r="I113" t="s">
        <v>159</v>
      </c>
      <c r="J113" t="s">
        <v>160</v>
      </c>
      <c r="K113">
        <v>1810</v>
      </c>
      <c r="L113" t="s">
        <v>161</v>
      </c>
      <c r="M113">
        <v>818408</v>
      </c>
      <c r="N113">
        <v>45202030</v>
      </c>
      <c r="O113" t="s">
        <v>1631</v>
      </c>
      <c r="Q113" t="s">
        <v>66</v>
      </c>
      <c r="R113" t="s">
        <v>76</v>
      </c>
      <c r="S113" t="s">
        <v>67</v>
      </c>
      <c r="W113" t="s">
        <v>68</v>
      </c>
      <c r="X113">
        <v>12.14</v>
      </c>
      <c r="Y113">
        <v>0.12743317722768999</v>
      </c>
      <c r="Z113">
        <v>20371832000</v>
      </c>
      <c r="AA113">
        <v>31516013951.3839</v>
      </c>
      <c r="AB113">
        <v>0.66</v>
      </c>
      <c r="AC113">
        <v>1</v>
      </c>
      <c r="AF113">
        <v>13445409120</v>
      </c>
      <c r="AG113">
        <v>20800569207.9133</v>
      </c>
      <c r="AH113">
        <v>2.0012456831193901E-3</v>
      </c>
    </row>
    <row r="114" spans="1:34" x14ac:dyDescent="0.25">
      <c r="A114" t="s">
        <v>86</v>
      </c>
      <c r="B114" t="s">
        <v>85</v>
      </c>
      <c r="C114" t="s">
        <v>1626</v>
      </c>
      <c r="D114">
        <v>20220601</v>
      </c>
      <c r="E114" t="s">
        <v>705</v>
      </c>
      <c r="F114" t="s">
        <v>706</v>
      </c>
      <c r="G114" t="s">
        <v>707</v>
      </c>
      <c r="H114">
        <v>989207105</v>
      </c>
      <c r="I114" t="s">
        <v>708</v>
      </c>
      <c r="J114">
        <v>2989356</v>
      </c>
      <c r="K114" t="s">
        <v>709</v>
      </c>
      <c r="L114">
        <v>2440501</v>
      </c>
      <c r="M114">
        <v>8855</v>
      </c>
      <c r="N114">
        <v>45203010</v>
      </c>
      <c r="O114" t="s">
        <v>1622</v>
      </c>
      <c r="Q114" t="s">
        <v>65</v>
      </c>
      <c r="R114" t="s">
        <v>38</v>
      </c>
      <c r="S114" t="s">
        <v>38</v>
      </c>
      <c r="W114" t="s">
        <v>39</v>
      </c>
      <c r="X114">
        <v>338.19</v>
      </c>
      <c r="Y114">
        <v>1</v>
      </c>
      <c r="Z114">
        <v>53080000</v>
      </c>
      <c r="AA114">
        <v>17951125200</v>
      </c>
      <c r="AB114">
        <v>1</v>
      </c>
      <c r="AC114">
        <v>1</v>
      </c>
      <c r="AF114">
        <v>53080000</v>
      </c>
      <c r="AG114">
        <v>17951125200</v>
      </c>
      <c r="AH114">
        <v>1.7270975353870801E-3</v>
      </c>
    </row>
    <row r="115" spans="1:34" x14ac:dyDescent="0.25">
      <c r="A115" t="s">
        <v>1620</v>
      </c>
      <c r="B115">
        <v>114</v>
      </c>
    </row>
    <row r="127" spans="1:34" x14ac:dyDescent="0.25">
      <c r="H127" s="1"/>
    </row>
  </sheetData>
  <autoFilter ref="A1:AL1" xr:uid="{F2DD1B1D-21E1-4216-BC5F-9E585D7158FE}"/>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Proforma GICS Map</vt:lpstr>
      <vt:lpstr>Select Companies</vt:lpstr>
      <vt:lpstr>Analysis</vt:lpstr>
      <vt:lpstr>Current SDC</vt:lpstr>
      <vt:lpstr>Post GICS SDC</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2022-10-19T20:32:22Z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ies>
</file>